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'Arkusz1'!$A$1:$J$160</definedName>
  </definedNames>
  <calcPr fullCalcOnLoad="1"/>
</workbook>
</file>

<file path=xl/sharedStrings.xml><?xml version="1.0" encoding="utf-8"?>
<sst xmlns="http://schemas.openxmlformats.org/spreadsheetml/2006/main" count="23" uniqueCount="23">
  <si>
    <t>FORMULARZ CENOWY</t>
  </si>
  <si>
    <t>kredyt</t>
  </si>
  <si>
    <t>ilosć rat</t>
  </si>
  <si>
    <t>data wykorzystania/ data spłaty</t>
  </si>
  <si>
    <t>kwota kredytu do spłaty</t>
  </si>
  <si>
    <t>WIBOR 1M</t>
  </si>
  <si>
    <t>odsetki wg WIBOR</t>
  </si>
  <si>
    <t>marże banku</t>
  </si>
  <si>
    <t>odsetki wg marży</t>
  </si>
  <si>
    <t>liczba dni</t>
  </si>
  <si>
    <t>odsetki razem</t>
  </si>
  <si>
    <t>RAZEM</t>
  </si>
  <si>
    <t>prowizje %</t>
  </si>
  <si>
    <t>razem koszt</t>
  </si>
  <si>
    <t>2013-07-22 do 2013-08-21</t>
  </si>
  <si>
    <t>2013-08-22 do 2012-09-22</t>
  </si>
  <si>
    <t>2013-09-23 do 2013-10-20</t>
  </si>
  <si>
    <t>2013-10-21 do 2013-11-24</t>
  </si>
  <si>
    <t>2014-01-01 do 2014-07-30</t>
  </si>
  <si>
    <t>2013-11-25 do 2013-12-14</t>
  </si>
  <si>
    <t>2013-12-15 do 2013-12-31</t>
  </si>
  <si>
    <t>rata kredytu</t>
  </si>
  <si>
    <t>2013-06-28 do 2013-07-21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</si>
</sst>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0" fillId="33" borderId="10" xfId="0" applyFill="1" applyBorder="1" applyAlignment="1">
      <alignment/>
    </xf>
    <xf numFmtId="4" fontId="1" fillId="0" borderId="1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14" fontId="0" fillId="0" borderId="14" xfId="0" applyNumberFormat="1" applyBorder="1" applyAlignment="1">
      <alignment/>
    </xf>
    <xf numFmtId="14" fontId="0" fillId="33" borderId="14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1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/>
    </xf>
    <xf numFmtId="14" fontId="0" fillId="34" borderId="14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79"/>
  <sheetViews>
    <sheetView tabSelected="1" zoomScalePageLayoutView="0" workbookViewId="0" topLeftCell="A112">
      <selection activeCell="J161" sqref="J161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4" width="17.140625" style="0" customWidth="1"/>
    <col min="5" max="5" width="11.28125" style="0" customWidth="1"/>
    <col min="6" max="6" width="12.57421875" style="0" customWidth="1"/>
    <col min="7" max="7" width="13.7109375" style="0" customWidth="1"/>
    <col min="8" max="8" width="12.57421875" style="0" customWidth="1"/>
    <col min="9" max="9" width="12.140625" style="0" customWidth="1"/>
    <col min="10" max="10" width="12.8515625" style="0" customWidth="1"/>
    <col min="11" max="11" width="15.421875" style="0" customWidth="1"/>
    <col min="12" max="12" width="14.57421875" style="0" customWidth="1"/>
    <col min="13" max="13" width="16.8515625" style="0" customWidth="1"/>
    <col min="14" max="14" width="13.8515625" style="0" customWidth="1"/>
    <col min="19" max="19" width="12.7109375" style="0" bestFit="1" customWidth="1"/>
    <col min="20" max="20" width="10.140625" style="0" bestFit="1" customWidth="1"/>
    <col min="21" max="21" width="12.7109375" style="0" bestFit="1" customWidth="1"/>
  </cols>
  <sheetData>
    <row r="3" spans="7:9" ht="12.75">
      <c r="G3" s="1" t="s">
        <v>0</v>
      </c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7" spans="2:4" ht="12.75">
      <c r="B7" t="s">
        <v>1</v>
      </c>
      <c r="C7" s="2">
        <v>10000000</v>
      </c>
      <c r="D7" s="2"/>
    </row>
    <row r="8" spans="2:4" ht="12.75">
      <c r="B8" t="s">
        <v>2</v>
      </c>
      <c r="C8" s="34">
        <v>126</v>
      </c>
      <c r="D8" s="2"/>
    </row>
    <row r="9" spans="3:4" ht="12.75">
      <c r="C9" s="2"/>
      <c r="D9" s="2"/>
    </row>
    <row r="10" spans="3:14" ht="12.75">
      <c r="C10" s="2"/>
      <c r="D10" s="2"/>
      <c r="L10" s="17"/>
      <c r="M10" s="17"/>
      <c r="N10" s="17"/>
    </row>
    <row r="11" spans="12:14" ht="13.5" thickBot="1">
      <c r="L11" s="17"/>
      <c r="M11" s="17"/>
      <c r="N11" s="17"/>
    </row>
    <row r="12" spans="2:14" ht="25.5">
      <c r="B12" s="20" t="s">
        <v>3</v>
      </c>
      <c r="C12" s="21" t="s">
        <v>4</v>
      </c>
      <c r="D12" s="21" t="s">
        <v>21</v>
      </c>
      <c r="E12" s="22" t="s">
        <v>5</v>
      </c>
      <c r="F12" s="21" t="s">
        <v>6</v>
      </c>
      <c r="G12" s="21" t="s">
        <v>7</v>
      </c>
      <c r="H12" s="21" t="s">
        <v>8</v>
      </c>
      <c r="I12" s="21" t="s">
        <v>9</v>
      </c>
      <c r="J12" s="23" t="s">
        <v>10</v>
      </c>
      <c r="K12" s="33"/>
      <c r="L12" s="17"/>
      <c r="M12" s="37"/>
      <c r="N12" s="17"/>
    </row>
    <row r="13" spans="2:14" ht="12.75">
      <c r="B13" s="27" t="s">
        <v>22</v>
      </c>
      <c r="C13" s="5">
        <v>660927</v>
      </c>
      <c r="D13" s="5"/>
      <c r="E13" s="6"/>
      <c r="F13" s="7">
        <f>C13*E13/365*I13</f>
        <v>0</v>
      </c>
      <c r="G13" s="6"/>
      <c r="H13" s="7">
        <f>C13*G13/365*I13</f>
        <v>0</v>
      </c>
      <c r="I13" s="3">
        <v>24</v>
      </c>
      <c r="J13" s="26">
        <f>F13+H13</f>
        <v>0</v>
      </c>
      <c r="K13" s="16"/>
      <c r="L13" s="17"/>
      <c r="M13" s="38"/>
      <c r="N13" s="16"/>
    </row>
    <row r="14" spans="2:14" ht="12.75">
      <c r="B14" s="27" t="s">
        <v>14</v>
      </c>
      <c r="C14" s="5">
        <v>2000000</v>
      </c>
      <c r="D14" s="5"/>
      <c r="E14" s="6"/>
      <c r="F14" s="7">
        <f aca="true" t="shared" si="0" ref="F14:F21">C14*E14/365*I14</f>
        <v>0</v>
      </c>
      <c r="G14" s="6"/>
      <c r="H14" s="7">
        <f aca="true" t="shared" si="1" ref="H14:H20">C14*G14/365*I14</f>
        <v>0</v>
      </c>
      <c r="I14" s="3">
        <v>31</v>
      </c>
      <c r="J14" s="26">
        <f aca="true" t="shared" si="2" ref="J14:J20">F14+H14</f>
        <v>0</v>
      </c>
      <c r="K14" s="16"/>
      <c r="L14" s="17"/>
      <c r="M14" s="38"/>
      <c r="N14" s="16"/>
    </row>
    <row r="15" spans="2:14" ht="12.75">
      <c r="B15" s="27" t="s">
        <v>15</v>
      </c>
      <c r="C15" s="5">
        <v>3500000</v>
      </c>
      <c r="D15" s="5"/>
      <c r="E15" s="6"/>
      <c r="F15" s="7">
        <f t="shared" si="0"/>
        <v>0</v>
      </c>
      <c r="G15" s="6"/>
      <c r="H15" s="7">
        <f t="shared" si="1"/>
        <v>0</v>
      </c>
      <c r="I15" s="3">
        <v>32</v>
      </c>
      <c r="J15" s="26">
        <f t="shared" si="2"/>
        <v>0</v>
      </c>
      <c r="K15" s="16"/>
      <c r="L15" s="17"/>
      <c r="M15" s="38"/>
      <c r="N15" s="16"/>
    </row>
    <row r="16" spans="2:14" ht="12.75">
      <c r="B16" s="27" t="s">
        <v>16</v>
      </c>
      <c r="C16" s="5">
        <v>5000000</v>
      </c>
      <c r="D16" s="5"/>
      <c r="E16" s="6"/>
      <c r="F16" s="7">
        <f t="shared" si="0"/>
        <v>0</v>
      </c>
      <c r="G16" s="6"/>
      <c r="H16" s="7">
        <f t="shared" si="1"/>
        <v>0</v>
      </c>
      <c r="I16" s="3">
        <v>28</v>
      </c>
      <c r="J16" s="26">
        <f t="shared" si="2"/>
        <v>0</v>
      </c>
      <c r="K16" s="16"/>
      <c r="L16" s="17"/>
      <c r="M16" s="38"/>
      <c r="N16" s="16"/>
    </row>
    <row r="17" spans="2:14" ht="12.75">
      <c r="B17" s="27" t="s">
        <v>17</v>
      </c>
      <c r="C17" s="5">
        <v>6500000</v>
      </c>
      <c r="D17" s="5"/>
      <c r="E17" s="6"/>
      <c r="F17" s="7">
        <f t="shared" si="0"/>
        <v>0</v>
      </c>
      <c r="G17" s="6"/>
      <c r="H17" s="7">
        <f t="shared" si="1"/>
        <v>0</v>
      </c>
      <c r="I17" s="3">
        <v>35</v>
      </c>
      <c r="J17" s="26">
        <f t="shared" si="2"/>
        <v>0</v>
      </c>
      <c r="K17" s="16"/>
      <c r="L17" s="17"/>
      <c r="M17" s="38"/>
      <c r="N17" s="16"/>
    </row>
    <row r="18" spans="2:14" ht="12.75">
      <c r="B18" s="27" t="s">
        <v>19</v>
      </c>
      <c r="C18" s="5">
        <v>8000000</v>
      </c>
      <c r="D18" s="5"/>
      <c r="E18" s="6"/>
      <c r="F18" s="7">
        <f t="shared" si="0"/>
        <v>0</v>
      </c>
      <c r="G18" s="6"/>
      <c r="H18" s="7">
        <f t="shared" si="1"/>
        <v>0</v>
      </c>
      <c r="I18" s="3">
        <v>20</v>
      </c>
      <c r="J18" s="26">
        <f t="shared" si="2"/>
        <v>0</v>
      </c>
      <c r="K18" s="16"/>
      <c r="L18" s="17"/>
      <c r="M18" s="38"/>
      <c r="N18" s="16"/>
    </row>
    <row r="19" spans="2:21" ht="12.75">
      <c r="B19" s="24" t="s">
        <v>20</v>
      </c>
      <c r="C19" s="5">
        <v>10000000</v>
      </c>
      <c r="D19" s="5"/>
      <c r="E19" s="6"/>
      <c r="F19" s="7">
        <f t="shared" si="0"/>
        <v>0</v>
      </c>
      <c r="G19" s="6"/>
      <c r="H19" s="7">
        <f t="shared" si="1"/>
        <v>0</v>
      </c>
      <c r="I19" s="3">
        <v>17</v>
      </c>
      <c r="J19" s="26">
        <f t="shared" si="2"/>
        <v>0</v>
      </c>
      <c r="K19" s="16"/>
      <c r="L19" s="17"/>
      <c r="M19" s="38"/>
      <c r="N19" s="18"/>
      <c r="S19" s="2"/>
      <c r="T19" s="2"/>
      <c r="U19" s="2"/>
    </row>
    <row r="20" spans="1:21" ht="12.75">
      <c r="A20">
        <v>1</v>
      </c>
      <c r="B20" s="24" t="s">
        <v>18</v>
      </c>
      <c r="C20" s="5">
        <f>10000000</f>
        <v>10000000</v>
      </c>
      <c r="D20" s="5">
        <v>41500</v>
      </c>
      <c r="E20" s="6"/>
      <c r="F20" s="7">
        <f t="shared" si="0"/>
        <v>0</v>
      </c>
      <c r="G20" s="6"/>
      <c r="H20" s="7">
        <f t="shared" si="1"/>
        <v>0</v>
      </c>
      <c r="I20" s="3">
        <v>211</v>
      </c>
      <c r="J20" s="26">
        <f t="shared" si="2"/>
        <v>0</v>
      </c>
      <c r="K20" s="16"/>
      <c r="L20" s="17"/>
      <c r="M20" s="38"/>
      <c r="N20" s="18"/>
      <c r="S20" s="2"/>
      <c r="T20" s="2"/>
      <c r="U20" s="2"/>
    </row>
    <row r="21" spans="1:21" ht="12.75">
      <c r="A21">
        <v>2</v>
      </c>
      <c r="B21" s="24">
        <v>41880</v>
      </c>
      <c r="C21" s="5">
        <f>10000000-D20</f>
        <v>9958500</v>
      </c>
      <c r="D21" s="7">
        <v>41700</v>
      </c>
      <c r="E21" s="6"/>
      <c r="F21" s="7">
        <f t="shared" si="0"/>
        <v>0</v>
      </c>
      <c r="G21" s="6"/>
      <c r="H21" s="7">
        <f aca="true" t="shared" si="3" ref="H21:H52">C21*G21/365*I21</f>
        <v>0</v>
      </c>
      <c r="I21" s="3">
        <v>30</v>
      </c>
      <c r="J21" s="26">
        <f aca="true" t="shared" si="4" ref="J21:J83">F21+H21</f>
        <v>0</v>
      </c>
      <c r="K21" s="16"/>
      <c r="L21" s="39"/>
      <c r="M21" s="17"/>
      <c r="N21" s="17"/>
      <c r="T21" s="2"/>
      <c r="U21" s="2"/>
    </row>
    <row r="22" spans="1:21" ht="12.75">
      <c r="A22">
        <v>3</v>
      </c>
      <c r="B22" s="24">
        <v>41912</v>
      </c>
      <c r="C22" s="5">
        <f>C21-D21</f>
        <v>9916800</v>
      </c>
      <c r="D22" s="7">
        <v>41700</v>
      </c>
      <c r="E22" s="6"/>
      <c r="F22" s="7">
        <f aca="true" t="shared" si="5" ref="F22:F53">C22*E22/365*I22</f>
        <v>0</v>
      </c>
      <c r="G22" s="6"/>
      <c r="H22" s="7">
        <f t="shared" si="3"/>
        <v>0</v>
      </c>
      <c r="I22" s="3">
        <v>32</v>
      </c>
      <c r="J22" s="26">
        <f t="shared" si="4"/>
        <v>0</v>
      </c>
      <c r="K22" s="16"/>
      <c r="L22" s="39"/>
      <c r="M22" s="17"/>
      <c r="N22" s="17"/>
      <c r="T22" s="2"/>
      <c r="U22" s="2"/>
    </row>
    <row r="23" spans="1:21" ht="12.75">
      <c r="A23">
        <v>4</v>
      </c>
      <c r="B23" s="24">
        <v>41943</v>
      </c>
      <c r="C23" s="5">
        <f aca="true" t="shared" si="6" ref="C23:C86">C22-D22</f>
        <v>9875100</v>
      </c>
      <c r="D23" s="7">
        <v>41700</v>
      </c>
      <c r="E23" s="6"/>
      <c r="F23" s="7">
        <f t="shared" si="5"/>
        <v>0</v>
      </c>
      <c r="G23" s="6"/>
      <c r="H23" s="7">
        <f t="shared" si="3"/>
        <v>0</v>
      </c>
      <c r="I23" s="3">
        <v>31</v>
      </c>
      <c r="J23" s="26">
        <f t="shared" si="4"/>
        <v>0</v>
      </c>
      <c r="K23" s="16"/>
      <c r="L23" s="39"/>
      <c r="M23" s="17"/>
      <c r="N23" s="17"/>
      <c r="T23" s="2"/>
      <c r="U23" s="2"/>
    </row>
    <row r="24" spans="1:21" ht="12.75">
      <c r="A24">
        <v>5</v>
      </c>
      <c r="B24" s="24">
        <v>41971</v>
      </c>
      <c r="C24" s="5">
        <f t="shared" si="6"/>
        <v>9833400</v>
      </c>
      <c r="D24" s="7">
        <v>41700</v>
      </c>
      <c r="E24" s="6"/>
      <c r="F24" s="7">
        <f t="shared" si="5"/>
        <v>0</v>
      </c>
      <c r="G24" s="6"/>
      <c r="H24" s="7">
        <f t="shared" si="3"/>
        <v>0</v>
      </c>
      <c r="I24" s="3">
        <v>28</v>
      </c>
      <c r="J24" s="26">
        <f t="shared" si="4"/>
        <v>0</v>
      </c>
      <c r="K24" s="16"/>
      <c r="L24" s="39"/>
      <c r="M24" s="17"/>
      <c r="N24" s="17"/>
      <c r="T24" s="2"/>
      <c r="U24" s="2"/>
    </row>
    <row r="25" spans="1:21" ht="12.75">
      <c r="A25">
        <v>6</v>
      </c>
      <c r="B25" s="24">
        <v>42004</v>
      </c>
      <c r="C25" s="5">
        <f t="shared" si="6"/>
        <v>9791700</v>
      </c>
      <c r="D25" s="7">
        <v>41700</v>
      </c>
      <c r="E25" s="6"/>
      <c r="F25" s="7">
        <f t="shared" si="5"/>
        <v>0</v>
      </c>
      <c r="G25" s="6"/>
      <c r="H25" s="7">
        <f t="shared" si="3"/>
        <v>0</v>
      </c>
      <c r="I25" s="3">
        <v>33</v>
      </c>
      <c r="J25" s="26">
        <f t="shared" si="4"/>
        <v>0</v>
      </c>
      <c r="K25" s="16"/>
      <c r="L25" s="34"/>
      <c r="T25" s="2"/>
      <c r="U25" s="2"/>
    </row>
    <row r="26" spans="1:21" ht="12.75">
      <c r="A26">
        <v>7</v>
      </c>
      <c r="B26" s="24">
        <v>42034</v>
      </c>
      <c r="C26" s="5">
        <f t="shared" si="6"/>
        <v>9750000</v>
      </c>
      <c r="D26" s="7">
        <v>58333</v>
      </c>
      <c r="E26" s="6"/>
      <c r="F26" s="7">
        <f t="shared" si="5"/>
        <v>0</v>
      </c>
      <c r="G26" s="6"/>
      <c r="H26" s="7">
        <f t="shared" si="3"/>
        <v>0</v>
      </c>
      <c r="I26" s="3">
        <v>30</v>
      </c>
      <c r="J26" s="26">
        <f t="shared" si="4"/>
        <v>0</v>
      </c>
      <c r="K26" s="16"/>
      <c r="L26" s="34"/>
      <c r="T26" s="2"/>
      <c r="U26" s="2"/>
    </row>
    <row r="27" spans="1:21" ht="12.75">
      <c r="A27">
        <v>8</v>
      </c>
      <c r="B27" s="24">
        <v>42062</v>
      </c>
      <c r="C27" s="5">
        <f t="shared" si="6"/>
        <v>9691667</v>
      </c>
      <c r="D27" s="7">
        <v>58333</v>
      </c>
      <c r="E27" s="6"/>
      <c r="F27" s="7">
        <f t="shared" si="5"/>
        <v>0</v>
      </c>
      <c r="G27" s="6"/>
      <c r="H27" s="7">
        <f t="shared" si="3"/>
        <v>0</v>
      </c>
      <c r="I27" s="3">
        <v>28</v>
      </c>
      <c r="J27" s="26">
        <f t="shared" si="4"/>
        <v>0</v>
      </c>
      <c r="K27" s="16"/>
      <c r="L27" s="34"/>
      <c r="T27" s="2"/>
      <c r="U27" s="2"/>
    </row>
    <row r="28" spans="1:21" ht="12.75">
      <c r="A28">
        <v>9</v>
      </c>
      <c r="B28" s="24">
        <v>42094</v>
      </c>
      <c r="C28" s="5">
        <f t="shared" si="6"/>
        <v>9633334</v>
      </c>
      <c r="D28" s="7">
        <v>58333</v>
      </c>
      <c r="E28" s="6"/>
      <c r="F28" s="7">
        <f t="shared" si="5"/>
        <v>0</v>
      </c>
      <c r="G28" s="6"/>
      <c r="H28" s="7">
        <f t="shared" si="3"/>
        <v>0</v>
      </c>
      <c r="I28" s="3">
        <v>32</v>
      </c>
      <c r="J28" s="26">
        <f t="shared" si="4"/>
        <v>0</v>
      </c>
      <c r="K28" s="16"/>
      <c r="L28" s="34"/>
      <c r="T28" s="2"/>
      <c r="U28" s="2"/>
    </row>
    <row r="29" spans="1:21" ht="12.75">
      <c r="A29">
        <v>10</v>
      </c>
      <c r="B29" s="24">
        <v>42124</v>
      </c>
      <c r="C29" s="5">
        <f t="shared" si="6"/>
        <v>9575001</v>
      </c>
      <c r="D29" s="7">
        <v>58333</v>
      </c>
      <c r="E29" s="6"/>
      <c r="F29" s="7">
        <f t="shared" si="5"/>
        <v>0</v>
      </c>
      <c r="G29" s="6"/>
      <c r="H29" s="7">
        <f t="shared" si="3"/>
        <v>0</v>
      </c>
      <c r="I29" s="3">
        <v>30</v>
      </c>
      <c r="J29" s="26">
        <f t="shared" si="4"/>
        <v>0</v>
      </c>
      <c r="K29" s="16"/>
      <c r="L29" s="34"/>
      <c r="T29" s="2"/>
      <c r="U29" s="2"/>
    </row>
    <row r="30" spans="1:21" ht="12.75">
      <c r="A30">
        <v>11</v>
      </c>
      <c r="B30" s="24">
        <v>42153</v>
      </c>
      <c r="C30" s="5">
        <f t="shared" si="6"/>
        <v>9516668</v>
      </c>
      <c r="D30" s="7">
        <v>58333</v>
      </c>
      <c r="E30" s="6"/>
      <c r="F30" s="7">
        <f t="shared" si="5"/>
        <v>0</v>
      </c>
      <c r="G30" s="6"/>
      <c r="H30" s="7">
        <f t="shared" si="3"/>
        <v>0</v>
      </c>
      <c r="I30" s="3">
        <v>29</v>
      </c>
      <c r="J30" s="26">
        <f t="shared" si="4"/>
        <v>0</v>
      </c>
      <c r="K30" s="16"/>
      <c r="L30" s="34"/>
      <c r="T30" s="2"/>
      <c r="U30" s="2"/>
    </row>
    <row r="31" spans="1:21" ht="12.75">
      <c r="A31">
        <v>12</v>
      </c>
      <c r="B31" s="24">
        <v>42185</v>
      </c>
      <c r="C31" s="5">
        <f t="shared" si="6"/>
        <v>9458335</v>
      </c>
      <c r="D31" s="7">
        <v>58333</v>
      </c>
      <c r="E31" s="6"/>
      <c r="F31" s="7">
        <f t="shared" si="5"/>
        <v>0</v>
      </c>
      <c r="G31" s="6"/>
      <c r="H31" s="7">
        <f t="shared" si="3"/>
        <v>0</v>
      </c>
      <c r="I31" s="3">
        <v>32</v>
      </c>
      <c r="J31" s="26">
        <f t="shared" si="4"/>
        <v>0</v>
      </c>
      <c r="K31" s="16"/>
      <c r="L31" s="34"/>
      <c r="T31" s="2"/>
      <c r="U31" s="2"/>
    </row>
    <row r="32" spans="1:21" ht="12.75">
      <c r="A32">
        <v>13</v>
      </c>
      <c r="B32" s="24">
        <v>42216</v>
      </c>
      <c r="C32" s="5">
        <f t="shared" si="6"/>
        <v>9400002</v>
      </c>
      <c r="D32" s="7">
        <v>58333</v>
      </c>
      <c r="E32" s="6"/>
      <c r="F32" s="7">
        <f t="shared" si="5"/>
        <v>0</v>
      </c>
      <c r="G32" s="6"/>
      <c r="H32" s="7">
        <f t="shared" si="3"/>
        <v>0</v>
      </c>
      <c r="I32" s="3">
        <v>31</v>
      </c>
      <c r="J32" s="26">
        <f t="shared" si="4"/>
        <v>0</v>
      </c>
      <c r="K32" s="16"/>
      <c r="L32" s="34"/>
      <c r="T32" s="2"/>
      <c r="U32" s="2"/>
    </row>
    <row r="33" spans="1:21" ht="12.75">
      <c r="A33">
        <v>14</v>
      </c>
      <c r="B33" s="24">
        <v>42247</v>
      </c>
      <c r="C33" s="5">
        <f t="shared" si="6"/>
        <v>9341669</v>
      </c>
      <c r="D33" s="7">
        <v>58333</v>
      </c>
      <c r="E33" s="6"/>
      <c r="F33" s="7">
        <f t="shared" si="5"/>
        <v>0</v>
      </c>
      <c r="G33" s="6"/>
      <c r="H33" s="7">
        <f t="shared" si="3"/>
        <v>0</v>
      </c>
      <c r="I33" s="3">
        <v>31</v>
      </c>
      <c r="J33" s="26">
        <f t="shared" si="4"/>
        <v>0</v>
      </c>
      <c r="K33" s="16"/>
      <c r="L33" s="34"/>
      <c r="T33" s="2"/>
      <c r="U33" s="2"/>
    </row>
    <row r="34" spans="1:21" ht="12.75">
      <c r="A34">
        <v>15</v>
      </c>
      <c r="B34" s="24">
        <v>42277</v>
      </c>
      <c r="C34" s="5">
        <f t="shared" si="6"/>
        <v>9283336</v>
      </c>
      <c r="D34" s="7">
        <v>58333</v>
      </c>
      <c r="E34" s="6"/>
      <c r="F34" s="7">
        <f t="shared" si="5"/>
        <v>0</v>
      </c>
      <c r="G34" s="6"/>
      <c r="H34" s="7">
        <f t="shared" si="3"/>
        <v>0</v>
      </c>
      <c r="I34" s="3">
        <v>30</v>
      </c>
      <c r="J34" s="26">
        <f t="shared" si="4"/>
        <v>0</v>
      </c>
      <c r="K34" s="16"/>
      <c r="L34" s="34"/>
      <c r="T34" s="2"/>
      <c r="U34" s="2"/>
    </row>
    <row r="35" spans="1:21" ht="12.75">
      <c r="A35">
        <v>16</v>
      </c>
      <c r="B35" s="24">
        <v>42307</v>
      </c>
      <c r="C35" s="5">
        <f t="shared" si="6"/>
        <v>9225003</v>
      </c>
      <c r="D35" s="7">
        <v>58333</v>
      </c>
      <c r="E35" s="6"/>
      <c r="F35" s="7">
        <f t="shared" si="5"/>
        <v>0</v>
      </c>
      <c r="G35" s="6"/>
      <c r="H35" s="7">
        <f t="shared" si="3"/>
        <v>0</v>
      </c>
      <c r="I35" s="3">
        <v>30</v>
      </c>
      <c r="J35" s="26">
        <f t="shared" si="4"/>
        <v>0</v>
      </c>
      <c r="K35" s="16"/>
      <c r="L35" s="34"/>
      <c r="T35" s="2"/>
      <c r="U35" s="2"/>
    </row>
    <row r="36" spans="1:21" ht="12.75">
      <c r="A36">
        <v>17</v>
      </c>
      <c r="B36" s="24">
        <v>42338</v>
      </c>
      <c r="C36" s="5">
        <f t="shared" si="6"/>
        <v>9166670</v>
      </c>
      <c r="D36" s="7">
        <v>58333</v>
      </c>
      <c r="E36" s="6"/>
      <c r="F36" s="7">
        <f t="shared" si="5"/>
        <v>0</v>
      </c>
      <c r="G36" s="6"/>
      <c r="H36" s="7">
        <f t="shared" si="3"/>
        <v>0</v>
      </c>
      <c r="I36" s="3">
        <v>31</v>
      </c>
      <c r="J36" s="26">
        <f t="shared" si="4"/>
        <v>0</v>
      </c>
      <c r="K36" s="16"/>
      <c r="L36" s="34"/>
      <c r="T36" s="2"/>
      <c r="U36" s="2"/>
    </row>
    <row r="37" spans="1:21" ht="12.75">
      <c r="A37">
        <v>18</v>
      </c>
      <c r="B37" s="24">
        <v>42369</v>
      </c>
      <c r="C37" s="5">
        <f t="shared" si="6"/>
        <v>9108337</v>
      </c>
      <c r="D37" s="7">
        <v>58333</v>
      </c>
      <c r="E37" s="6"/>
      <c r="F37" s="7">
        <f t="shared" si="5"/>
        <v>0</v>
      </c>
      <c r="G37" s="6"/>
      <c r="H37" s="7">
        <f t="shared" si="3"/>
        <v>0</v>
      </c>
      <c r="I37" s="3">
        <v>31</v>
      </c>
      <c r="J37" s="26">
        <f t="shared" si="4"/>
        <v>0</v>
      </c>
      <c r="K37" s="16"/>
      <c r="L37" s="34"/>
      <c r="T37" s="2"/>
      <c r="U37" s="2"/>
    </row>
    <row r="38" spans="1:21" ht="12.75">
      <c r="A38">
        <v>19</v>
      </c>
      <c r="B38" s="25">
        <v>42398</v>
      </c>
      <c r="C38" s="5">
        <f t="shared" si="6"/>
        <v>9050004</v>
      </c>
      <c r="D38" s="7">
        <v>75000</v>
      </c>
      <c r="E38" s="6"/>
      <c r="F38" s="7">
        <f t="shared" si="5"/>
        <v>0</v>
      </c>
      <c r="G38" s="6"/>
      <c r="H38" s="7">
        <f t="shared" si="3"/>
        <v>0</v>
      </c>
      <c r="I38" s="12">
        <v>29</v>
      </c>
      <c r="J38" s="26">
        <f t="shared" si="4"/>
        <v>0</v>
      </c>
      <c r="K38" s="16"/>
      <c r="L38" s="34"/>
      <c r="T38" s="2"/>
      <c r="U38" s="2"/>
    </row>
    <row r="39" spans="1:21" ht="12.75">
      <c r="A39">
        <v>20</v>
      </c>
      <c r="B39" s="25">
        <v>42429</v>
      </c>
      <c r="C39" s="5">
        <f t="shared" si="6"/>
        <v>8975004</v>
      </c>
      <c r="D39" s="7">
        <v>75000</v>
      </c>
      <c r="E39" s="6"/>
      <c r="F39" s="7">
        <f t="shared" si="5"/>
        <v>0</v>
      </c>
      <c r="G39" s="6"/>
      <c r="H39" s="7">
        <f t="shared" si="3"/>
        <v>0</v>
      </c>
      <c r="I39" s="12">
        <v>31</v>
      </c>
      <c r="J39" s="26">
        <f t="shared" si="4"/>
        <v>0</v>
      </c>
      <c r="K39" s="16"/>
      <c r="L39" s="34"/>
      <c r="T39" s="2"/>
      <c r="U39" s="2"/>
    </row>
    <row r="40" spans="1:21" ht="12.75">
      <c r="A40">
        <v>21</v>
      </c>
      <c r="B40" s="25">
        <v>42460</v>
      </c>
      <c r="C40" s="5">
        <f t="shared" si="6"/>
        <v>8900004</v>
      </c>
      <c r="D40" s="7">
        <v>75000</v>
      </c>
      <c r="E40" s="6"/>
      <c r="F40" s="7">
        <f t="shared" si="5"/>
        <v>0</v>
      </c>
      <c r="G40" s="6"/>
      <c r="H40" s="7">
        <f t="shared" si="3"/>
        <v>0</v>
      </c>
      <c r="I40" s="12">
        <v>31</v>
      </c>
      <c r="J40" s="26">
        <f t="shared" si="4"/>
        <v>0</v>
      </c>
      <c r="K40" s="16"/>
      <c r="L40" s="34"/>
      <c r="T40" s="2"/>
      <c r="U40" s="2"/>
    </row>
    <row r="41" spans="1:21" ht="12.75">
      <c r="A41">
        <v>22</v>
      </c>
      <c r="B41" s="25">
        <v>42489</v>
      </c>
      <c r="C41" s="5">
        <f t="shared" si="6"/>
        <v>8825004</v>
      </c>
      <c r="D41" s="7">
        <v>75000</v>
      </c>
      <c r="E41" s="6"/>
      <c r="F41" s="7">
        <f t="shared" si="5"/>
        <v>0</v>
      </c>
      <c r="G41" s="6"/>
      <c r="H41" s="7">
        <f t="shared" si="3"/>
        <v>0</v>
      </c>
      <c r="I41" s="12">
        <v>29</v>
      </c>
      <c r="J41" s="26">
        <f t="shared" si="4"/>
        <v>0</v>
      </c>
      <c r="K41" s="16"/>
      <c r="L41" s="34"/>
      <c r="T41" s="2"/>
      <c r="U41" s="2"/>
    </row>
    <row r="42" spans="1:21" ht="12.75">
      <c r="A42">
        <v>23</v>
      </c>
      <c r="B42" s="25">
        <v>42521</v>
      </c>
      <c r="C42" s="5">
        <f t="shared" si="6"/>
        <v>8750004</v>
      </c>
      <c r="D42" s="7">
        <v>75000</v>
      </c>
      <c r="E42" s="6"/>
      <c r="F42" s="7">
        <f t="shared" si="5"/>
        <v>0</v>
      </c>
      <c r="G42" s="6"/>
      <c r="H42" s="7">
        <f t="shared" si="3"/>
        <v>0</v>
      </c>
      <c r="I42" s="12">
        <v>32</v>
      </c>
      <c r="J42" s="26">
        <f t="shared" si="4"/>
        <v>0</v>
      </c>
      <c r="K42" s="16"/>
      <c r="L42" s="34"/>
      <c r="T42" s="2"/>
      <c r="U42" s="2"/>
    </row>
    <row r="43" spans="1:21" ht="12.75">
      <c r="A43">
        <v>24</v>
      </c>
      <c r="B43" s="25">
        <v>42551</v>
      </c>
      <c r="C43" s="5">
        <f t="shared" si="6"/>
        <v>8675004</v>
      </c>
      <c r="D43" s="7">
        <v>75000</v>
      </c>
      <c r="E43" s="6"/>
      <c r="F43" s="7">
        <f t="shared" si="5"/>
        <v>0</v>
      </c>
      <c r="G43" s="6"/>
      <c r="H43" s="7">
        <f t="shared" si="3"/>
        <v>0</v>
      </c>
      <c r="I43" s="12">
        <v>30</v>
      </c>
      <c r="J43" s="26">
        <f t="shared" si="4"/>
        <v>0</v>
      </c>
      <c r="K43" s="16"/>
      <c r="L43" s="34"/>
      <c r="T43" s="2"/>
      <c r="U43" s="2"/>
    </row>
    <row r="44" spans="1:21" ht="12.75">
      <c r="A44">
        <v>25</v>
      </c>
      <c r="B44" s="25">
        <v>42580</v>
      </c>
      <c r="C44" s="5">
        <f t="shared" si="6"/>
        <v>8600004</v>
      </c>
      <c r="D44" s="7">
        <v>75000</v>
      </c>
      <c r="E44" s="6"/>
      <c r="F44" s="7">
        <f t="shared" si="5"/>
        <v>0</v>
      </c>
      <c r="G44" s="6"/>
      <c r="H44" s="7">
        <f t="shared" si="3"/>
        <v>0</v>
      </c>
      <c r="I44" s="12">
        <v>29</v>
      </c>
      <c r="J44" s="26">
        <f t="shared" si="4"/>
        <v>0</v>
      </c>
      <c r="K44" s="16"/>
      <c r="L44" s="34"/>
      <c r="T44" s="2"/>
      <c r="U44" s="2"/>
    </row>
    <row r="45" spans="1:21" ht="12.75">
      <c r="A45">
        <v>26</v>
      </c>
      <c r="B45" s="25">
        <v>42613</v>
      </c>
      <c r="C45" s="5">
        <f t="shared" si="6"/>
        <v>8525004</v>
      </c>
      <c r="D45" s="7">
        <v>75000</v>
      </c>
      <c r="E45" s="6"/>
      <c r="F45" s="7">
        <f t="shared" si="5"/>
        <v>0</v>
      </c>
      <c r="G45" s="6"/>
      <c r="H45" s="7">
        <f t="shared" si="3"/>
        <v>0</v>
      </c>
      <c r="I45" s="12">
        <v>33</v>
      </c>
      <c r="J45" s="26">
        <f t="shared" si="4"/>
        <v>0</v>
      </c>
      <c r="K45" s="16"/>
      <c r="L45" s="34"/>
      <c r="T45" s="2"/>
      <c r="U45" s="2"/>
    </row>
    <row r="46" spans="1:21" ht="12.75">
      <c r="A46">
        <v>27</v>
      </c>
      <c r="B46" s="25">
        <v>42643</v>
      </c>
      <c r="C46" s="5">
        <f t="shared" si="6"/>
        <v>8450004</v>
      </c>
      <c r="D46" s="7">
        <v>75000</v>
      </c>
      <c r="E46" s="6"/>
      <c r="F46" s="7">
        <f t="shared" si="5"/>
        <v>0</v>
      </c>
      <c r="G46" s="6"/>
      <c r="H46" s="7">
        <f t="shared" si="3"/>
        <v>0</v>
      </c>
      <c r="I46" s="12">
        <v>30</v>
      </c>
      <c r="J46" s="26">
        <f t="shared" si="4"/>
        <v>0</v>
      </c>
      <c r="K46" s="16"/>
      <c r="L46" s="34"/>
      <c r="T46" s="2"/>
      <c r="U46" s="2"/>
    </row>
    <row r="47" spans="1:21" ht="12.75">
      <c r="A47">
        <v>28</v>
      </c>
      <c r="B47" s="25">
        <v>42674</v>
      </c>
      <c r="C47" s="5">
        <f t="shared" si="6"/>
        <v>8375004</v>
      </c>
      <c r="D47" s="7">
        <v>75000</v>
      </c>
      <c r="E47" s="6"/>
      <c r="F47" s="7">
        <f t="shared" si="5"/>
        <v>0</v>
      </c>
      <c r="G47" s="6"/>
      <c r="H47" s="7">
        <f t="shared" si="3"/>
        <v>0</v>
      </c>
      <c r="I47" s="12">
        <v>31</v>
      </c>
      <c r="J47" s="26">
        <f t="shared" si="4"/>
        <v>0</v>
      </c>
      <c r="K47" s="16"/>
      <c r="L47" s="34"/>
      <c r="T47" s="2"/>
      <c r="U47" s="2"/>
    </row>
    <row r="48" spans="1:21" ht="12.75">
      <c r="A48">
        <v>29</v>
      </c>
      <c r="B48" s="25">
        <v>42704</v>
      </c>
      <c r="C48" s="5">
        <f t="shared" si="6"/>
        <v>8300004</v>
      </c>
      <c r="D48" s="7">
        <v>75000</v>
      </c>
      <c r="E48" s="6"/>
      <c r="F48" s="7">
        <f t="shared" si="5"/>
        <v>0</v>
      </c>
      <c r="G48" s="6"/>
      <c r="H48" s="7">
        <f t="shared" si="3"/>
        <v>0</v>
      </c>
      <c r="I48" s="12">
        <v>30</v>
      </c>
      <c r="J48" s="26">
        <f t="shared" si="4"/>
        <v>0</v>
      </c>
      <c r="K48" s="16"/>
      <c r="L48" s="34"/>
      <c r="T48" s="2"/>
      <c r="U48" s="2"/>
    </row>
    <row r="49" spans="1:21" ht="12.75">
      <c r="A49">
        <v>30</v>
      </c>
      <c r="B49" s="25">
        <v>42734</v>
      </c>
      <c r="C49" s="5">
        <f t="shared" si="6"/>
        <v>8225004</v>
      </c>
      <c r="D49" s="7">
        <v>75000</v>
      </c>
      <c r="E49" s="6"/>
      <c r="F49" s="7">
        <f t="shared" si="5"/>
        <v>0</v>
      </c>
      <c r="G49" s="6"/>
      <c r="H49" s="7">
        <f t="shared" si="3"/>
        <v>0</v>
      </c>
      <c r="I49" s="12">
        <v>30</v>
      </c>
      <c r="J49" s="26">
        <f t="shared" si="4"/>
        <v>0</v>
      </c>
      <c r="K49" s="16"/>
      <c r="L49" s="34"/>
      <c r="T49" s="2"/>
      <c r="U49" s="2"/>
    </row>
    <row r="50" spans="1:21" ht="12.75">
      <c r="A50">
        <v>31</v>
      </c>
      <c r="B50" s="24">
        <v>42766</v>
      </c>
      <c r="C50" s="5">
        <f t="shared" si="6"/>
        <v>8150004</v>
      </c>
      <c r="D50" s="7">
        <v>75000</v>
      </c>
      <c r="E50" s="6"/>
      <c r="F50" s="7">
        <f t="shared" si="5"/>
        <v>0</v>
      </c>
      <c r="G50" s="6"/>
      <c r="H50" s="7">
        <f t="shared" si="3"/>
        <v>0</v>
      </c>
      <c r="I50" s="3">
        <v>32</v>
      </c>
      <c r="J50" s="26">
        <f t="shared" si="4"/>
        <v>0</v>
      </c>
      <c r="K50" s="16"/>
      <c r="L50" s="34"/>
      <c r="T50" s="2"/>
      <c r="U50" s="2"/>
    </row>
    <row r="51" spans="1:21" ht="12.75">
      <c r="A51">
        <v>32</v>
      </c>
      <c r="B51" s="24">
        <v>42794</v>
      </c>
      <c r="C51" s="5">
        <f t="shared" si="6"/>
        <v>8075004</v>
      </c>
      <c r="D51" s="7">
        <v>75000</v>
      </c>
      <c r="E51" s="6"/>
      <c r="F51" s="7">
        <f t="shared" si="5"/>
        <v>0</v>
      </c>
      <c r="G51" s="6"/>
      <c r="H51" s="7">
        <f t="shared" si="3"/>
        <v>0</v>
      </c>
      <c r="I51" s="3">
        <v>28</v>
      </c>
      <c r="J51" s="26">
        <f t="shared" si="4"/>
        <v>0</v>
      </c>
      <c r="K51" s="16"/>
      <c r="L51" s="34"/>
      <c r="T51" s="2"/>
      <c r="U51" s="2"/>
    </row>
    <row r="52" spans="1:21" ht="12.75">
      <c r="A52">
        <v>33</v>
      </c>
      <c r="B52" s="24">
        <v>42825</v>
      </c>
      <c r="C52" s="5">
        <f t="shared" si="6"/>
        <v>8000004</v>
      </c>
      <c r="D52" s="7">
        <v>75000</v>
      </c>
      <c r="E52" s="6"/>
      <c r="F52" s="7">
        <f t="shared" si="5"/>
        <v>0</v>
      </c>
      <c r="G52" s="6"/>
      <c r="H52" s="7">
        <f t="shared" si="3"/>
        <v>0</v>
      </c>
      <c r="I52" s="3">
        <v>31</v>
      </c>
      <c r="J52" s="26">
        <f t="shared" si="4"/>
        <v>0</v>
      </c>
      <c r="K52" s="16"/>
      <c r="L52" s="34"/>
      <c r="T52" s="2"/>
      <c r="U52" s="2"/>
    </row>
    <row r="53" spans="1:21" ht="12.75">
      <c r="A53">
        <v>34</v>
      </c>
      <c r="B53" s="24">
        <v>42853</v>
      </c>
      <c r="C53" s="5">
        <f t="shared" si="6"/>
        <v>7925004</v>
      </c>
      <c r="D53" s="7">
        <v>75000</v>
      </c>
      <c r="E53" s="6"/>
      <c r="F53" s="7">
        <f t="shared" si="5"/>
        <v>0</v>
      </c>
      <c r="G53" s="6"/>
      <c r="H53" s="7">
        <f aca="true" t="shared" si="7" ref="H53:H83">C53*G53/365*I53</f>
        <v>0</v>
      </c>
      <c r="I53" s="3">
        <v>28</v>
      </c>
      <c r="J53" s="26">
        <f t="shared" si="4"/>
        <v>0</v>
      </c>
      <c r="K53" s="16"/>
      <c r="L53" s="34"/>
      <c r="T53" s="2"/>
      <c r="U53" s="2"/>
    </row>
    <row r="54" spans="1:21" ht="12.75">
      <c r="A54">
        <v>35</v>
      </c>
      <c r="B54" s="24">
        <v>42886</v>
      </c>
      <c r="C54" s="5">
        <f t="shared" si="6"/>
        <v>7850004</v>
      </c>
      <c r="D54" s="7">
        <v>75000</v>
      </c>
      <c r="E54" s="6"/>
      <c r="F54" s="7">
        <f aca="true" t="shared" si="8" ref="F54:F83">C54*E54/365*I54</f>
        <v>0</v>
      </c>
      <c r="G54" s="6"/>
      <c r="H54" s="7">
        <f t="shared" si="7"/>
        <v>0</v>
      </c>
      <c r="I54" s="3">
        <v>33</v>
      </c>
      <c r="J54" s="26">
        <f t="shared" si="4"/>
        <v>0</v>
      </c>
      <c r="K54" s="16"/>
      <c r="L54" s="34"/>
      <c r="T54" s="2"/>
      <c r="U54" s="2"/>
    </row>
    <row r="55" spans="1:21" ht="12.75">
      <c r="A55">
        <v>36</v>
      </c>
      <c r="B55" s="24">
        <v>42916</v>
      </c>
      <c r="C55" s="5">
        <f t="shared" si="6"/>
        <v>7775004</v>
      </c>
      <c r="D55" s="7">
        <v>75000</v>
      </c>
      <c r="E55" s="6"/>
      <c r="F55" s="7">
        <f t="shared" si="8"/>
        <v>0</v>
      </c>
      <c r="G55" s="6"/>
      <c r="H55" s="7">
        <f t="shared" si="7"/>
        <v>0</v>
      </c>
      <c r="I55" s="3">
        <v>30</v>
      </c>
      <c r="J55" s="26">
        <f t="shared" si="4"/>
        <v>0</v>
      </c>
      <c r="K55" s="16"/>
      <c r="L55" s="34"/>
      <c r="T55" s="2"/>
      <c r="U55" s="2"/>
    </row>
    <row r="56" spans="1:21" ht="12.75">
      <c r="A56">
        <v>37</v>
      </c>
      <c r="B56" s="24">
        <v>42947</v>
      </c>
      <c r="C56" s="5">
        <f t="shared" si="6"/>
        <v>7700004</v>
      </c>
      <c r="D56" s="7">
        <v>75000</v>
      </c>
      <c r="E56" s="6"/>
      <c r="F56" s="7">
        <f t="shared" si="8"/>
        <v>0</v>
      </c>
      <c r="G56" s="6"/>
      <c r="H56" s="7">
        <f t="shared" si="7"/>
        <v>0</v>
      </c>
      <c r="I56" s="3">
        <v>31</v>
      </c>
      <c r="J56" s="26">
        <f t="shared" si="4"/>
        <v>0</v>
      </c>
      <c r="K56" s="16"/>
      <c r="L56" s="34"/>
      <c r="T56" s="2"/>
      <c r="U56" s="2"/>
    </row>
    <row r="57" spans="1:21" ht="12.75">
      <c r="A57">
        <v>38</v>
      </c>
      <c r="B57" s="24">
        <v>42978</v>
      </c>
      <c r="C57" s="5">
        <f t="shared" si="6"/>
        <v>7625004</v>
      </c>
      <c r="D57" s="7">
        <v>75000</v>
      </c>
      <c r="E57" s="6"/>
      <c r="F57" s="7">
        <f t="shared" si="8"/>
        <v>0</v>
      </c>
      <c r="G57" s="6"/>
      <c r="H57" s="7">
        <f t="shared" si="7"/>
        <v>0</v>
      </c>
      <c r="I57" s="3">
        <v>31</v>
      </c>
      <c r="J57" s="26">
        <f t="shared" si="4"/>
        <v>0</v>
      </c>
      <c r="K57" s="16"/>
      <c r="L57" s="34"/>
      <c r="T57" s="2"/>
      <c r="U57" s="2"/>
    </row>
    <row r="58" spans="1:21" ht="12.75">
      <c r="A58">
        <v>39</v>
      </c>
      <c r="B58" s="24">
        <v>43007</v>
      </c>
      <c r="C58" s="5">
        <f t="shared" si="6"/>
        <v>7550004</v>
      </c>
      <c r="D58" s="7">
        <v>75000</v>
      </c>
      <c r="E58" s="6"/>
      <c r="F58" s="7">
        <f t="shared" si="8"/>
        <v>0</v>
      </c>
      <c r="G58" s="6"/>
      <c r="H58" s="7">
        <f t="shared" si="7"/>
        <v>0</v>
      </c>
      <c r="I58" s="3">
        <v>29</v>
      </c>
      <c r="J58" s="26">
        <f t="shared" si="4"/>
        <v>0</v>
      </c>
      <c r="K58" s="16"/>
      <c r="L58" s="34"/>
      <c r="T58" s="2"/>
      <c r="U58" s="2"/>
    </row>
    <row r="59" spans="1:21" ht="12.75">
      <c r="A59">
        <v>40</v>
      </c>
      <c r="B59" s="24">
        <v>43039</v>
      </c>
      <c r="C59" s="5">
        <f t="shared" si="6"/>
        <v>7475004</v>
      </c>
      <c r="D59" s="7">
        <v>75000</v>
      </c>
      <c r="E59" s="6"/>
      <c r="F59" s="7">
        <f t="shared" si="8"/>
        <v>0</v>
      </c>
      <c r="G59" s="6"/>
      <c r="H59" s="7">
        <f t="shared" si="7"/>
        <v>0</v>
      </c>
      <c r="I59" s="3">
        <v>32</v>
      </c>
      <c r="J59" s="26">
        <f t="shared" si="4"/>
        <v>0</v>
      </c>
      <c r="K59" s="16"/>
      <c r="L59" s="34"/>
      <c r="T59" s="2"/>
      <c r="U59" s="2"/>
    </row>
    <row r="60" spans="1:21" ht="12.75">
      <c r="A60">
        <v>41</v>
      </c>
      <c r="B60" s="24">
        <v>43069</v>
      </c>
      <c r="C60" s="5">
        <f t="shared" si="6"/>
        <v>7400004</v>
      </c>
      <c r="D60" s="7">
        <v>75000</v>
      </c>
      <c r="E60" s="6"/>
      <c r="F60" s="7">
        <f t="shared" si="8"/>
        <v>0</v>
      </c>
      <c r="G60" s="6"/>
      <c r="H60" s="7">
        <f t="shared" si="7"/>
        <v>0</v>
      </c>
      <c r="I60" s="3">
        <v>30</v>
      </c>
      <c r="J60" s="26">
        <f t="shared" si="4"/>
        <v>0</v>
      </c>
      <c r="K60" s="16"/>
      <c r="L60" s="34"/>
      <c r="T60" s="2"/>
      <c r="U60" s="2"/>
    </row>
    <row r="61" spans="1:21" ht="12.75">
      <c r="A61">
        <v>42</v>
      </c>
      <c r="B61" s="24">
        <v>43098</v>
      </c>
      <c r="C61" s="5">
        <f t="shared" si="6"/>
        <v>7325004</v>
      </c>
      <c r="D61" s="7">
        <v>75000</v>
      </c>
      <c r="E61" s="6"/>
      <c r="F61" s="7">
        <f t="shared" si="8"/>
        <v>0</v>
      </c>
      <c r="G61" s="6"/>
      <c r="H61" s="7">
        <f t="shared" si="7"/>
        <v>0</v>
      </c>
      <c r="I61" s="3">
        <v>29</v>
      </c>
      <c r="J61" s="26">
        <f t="shared" si="4"/>
        <v>0</v>
      </c>
      <c r="K61" s="16"/>
      <c r="L61" s="34"/>
      <c r="T61" s="2"/>
      <c r="U61" s="2"/>
    </row>
    <row r="62" spans="1:21" ht="12.75">
      <c r="A62">
        <v>43</v>
      </c>
      <c r="B62" s="24">
        <v>43131</v>
      </c>
      <c r="C62" s="5">
        <f t="shared" si="6"/>
        <v>7250004</v>
      </c>
      <c r="D62" s="7">
        <v>75000</v>
      </c>
      <c r="E62" s="6"/>
      <c r="F62" s="7">
        <f t="shared" si="8"/>
        <v>0</v>
      </c>
      <c r="G62" s="6"/>
      <c r="H62" s="7">
        <f t="shared" si="7"/>
        <v>0</v>
      </c>
      <c r="I62" s="3">
        <v>33</v>
      </c>
      <c r="J62" s="26">
        <f t="shared" si="4"/>
        <v>0</v>
      </c>
      <c r="K62" s="16"/>
      <c r="L62" s="34"/>
      <c r="T62" s="2"/>
      <c r="U62" s="2"/>
    </row>
    <row r="63" spans="1:21" ht="12.75">
      <c r="A63">
        <v>44</v>
      </c>
      <c r="B63" s="24">
        <v>43159</v>
      </c>
      <c r="C63" s="5">
        <f t="shared" si="6"/>
        <v>7175004</v>
      </c>
      <c r="D63" s="7">
        <v>75000</v>
      </c>
      <c r="E63" s="6"/>
      <c r="F63" s="7">
        <f t="shared" si="8"/>
        <v>0</v>
      </c>
      <c r="G63" s="6"/>
      <c r="H63" s="7">
        <f t="shared" si="7"/>
        <v>0</v>
      </c>
      <c r="I63" s="3">
        <v>28</v>
      </c>
      <c r="J63" s="26">
        <f t="shared" si="4"/>
        <v>0</v>
      </c>
      <c r="K63" s="16"/>
      <c r="L63" s="34"/>
      <c r="T63" s="2"/>
      <c r="U63" s="2"/>
    </row>
    <row r="64" spans="1:21" ht="12.75">
      <c r="A64">
        <v>45</v>
      </c>
      <c r="B64" s="24">
        <v>43189</v>
      </c>
      <c r="C64" s="5">
        <f t="shared" si="6"/>
        <v>7100004</v>
      </c>
      <c r="D64" s="7">
        <v>75000</v>
      </c>
      <c r="E64" s="6"/>
      <c r="F64" s="7">
        <f t="shared" si="8"/>
        <v>0</v>
      </c>
      <c r="G64" s="6"/>
      <c r="H64" s="7">
        <f t="shared" si="7"/>
        <v>0</v>
      </c>
      <c r="I64" s="3">
        <v>30</v>
      </c>
      <c r="J64" s="26">
        <f t="shared" si="4"/>
        <v>0</v>
      </c>
      <c r="K64" s="16"/>
      <c r="L64" s="34"/>
      <c r="T64" s="2"/>
      <c r="U64" s="2"/>
    </row>
    <row r="65" spans="1:21" ht="12.75">
      <c r="A65">
        <v>46</v>
      </c>
      <c r="B65" s="24">
        <v>43220</v>
      </c>
      <c r="C65" s="5">
        <f t="shared" si="6"/>
        <v>7025004</v>
      </c>
      <c r="D65" s="7">
        <v>75000</v>
      </c>
      <c r="E65" s="6"/>
      <c r="F65" s="7">
        <f t="shared" si="8"/>
        <v>0</v>
      </c>
      <c r="G65" s="6"/>
      <c r="H65" s="7">
        <f t="shared" si="7"/>
        <v>0</v>
      </c>
      <c r="I65" s="3">
        <v>31</v>
      </c>
      <c r="J65" s="26">
        <f t="shared" si="4"/>
        <v>0</v>
      </c>
      <c r="K65" s="16"/>
      <c r="L65" s="34"/>
      <c r="T65" s="2"/>
      <c r="U65" s="2"/>
    </row>
    <row r="66" spans="1:21" ht="12.75">
      <c r="A66">
        <v>47</v>
      </c>
      <c r="B66" s="24">
        <v>43251</v>
      </c>
      <c r="C66" s="5">
        <f t="shared" si="6"/>
        <v>6950004</v>
      </c>
      <c r="D66" s="7">
        <v>75000</v>
      </c>
      <c r="E66" s="6"/>
      <c r="F66" s="7">
        <f t="shared" si="8"/>
        <v>0</v>
      </c>
      <c r="G66" s="6"/>
      <c r="H66" s="7">
        <f t="shared" si="7"/>
        <v>0</v>
      </c>
      <c r="I66" s="3">
        <v>31</v>
      </c>
      <c r="J66" s="26">
        <f t="shared" si="4"/>
        <v>0</v>
      </c>
      <c r="K66" s="16"/>
      <c r="L66" s="34"/>
      <c r="T66" s="2"/>
      <c r="U66" s="2"/>
    </row>
    <row r="67" spans="1:21" ht="12.75">
      <c r="A67">
        <v>48</v>
      </c>
      <c r="B67" s="24">
        <v>43280</v>
      </c>
      <c r="C67" s="5">
        <f t="shared" si="6"/>
        <v>6875004</v>
      </c>
      <c r="D67" s="7">
        <v>75000</v>
      </c>
      <c r="E67" s="6"/>
      <c r="F67" s="7">
        <f t="shared" si="8"/>
        <v>0</v>
      </c>
      <c r="G67" s="6"/>
      <c r="H67" s="7">
        <f t="shared" si="7"/>
        <v>0</v>
      </c>
      <c r="I67" s="3">
        <v>29</v>
      </c>
      <c r="J67" s="26">
        <f t="shared" si="4"/>
        <v>0</v>
      </c>
      <c r="K67" s="16"/>
      <c r="L67" s="34"/>
      <c r="T67" s="2"/>
      <c r="U67" s="2"/>
    </row>
    <row r="68" spans="1:21" ht="12.75">
      <c r="A68">
        <v>49</v>
      </c>
      <c r="B68" s="24">
        <v>43312</v>
      </c>
      <c r="C68" s="5">
        <f t="shared" si="6"/>
        <v>6800004</v>
      </c>
      <c r="D68" s="7">
        <v>75000</v>
      </c>
      <c r="E68" s="6"/>
      <c r="F68" s="7">
        <f t="shared" si="8"/>
        <v>0</v>
      </c>
      <c r="G68" s="6"/>
      <c r="H68" s="7">
        <f t="shared" si="7"/>
        <v>0</v>
      </c>
      <c r="I68" s="3">
        <v>32</v>
      </c>
      <c r="J68" s="26">
        <f t="shared" si="4"/>
        <v>0</v>
      </c>
      <c r="K68" s="16"/>
      <c r="L68" s="34"/>
      <c r="T68" s="2"/>
      <c r="U68" s="2"/>
    </row>
    <row r="69" spans="1:21" ht="12.75">
      <c r="A69">
        <v>50</v>
      </c>
      <c r="B69" s="24">
        <v>43343</v>
      </c>
      <c r="C69" s="5">
        <f t="shared" si="6"/>
        <v>6725004</v>
      </c>
      <c r="D69" s="7">
        <v>75000</v>
      </c>
      <c r="E69" s="6"/>
      <c r="F69" s="7">
        <f t="shared" si="8"/>
        <v>0</v>
      </c>
      <c r="G69" s="6"/>
      <c r="H69" s="7">
        <f t="shared" si="7"/>
        <v>0</v>
      </c>
      <c r="I69" s="3">
        <v>31</v>
      </c>
      <c r="J69" s="26">
        <f t="shared" si="4"/>
        <v>0</v>
      </c>
      <c r="K69" s="16"/>
      <c r="L69" s="34"/>
      <c r="T69" s="2"/>
      <c r="U69" s="2"/>
    </row>
    <row r="70" spans="1:21" ht="12.75">
      <c r="A70">
        <v>51</v>
      </c>
      <c r="B70" s="24">
        <v>43371</v>
      </c>
      <c r="C70" s="5">
        <f t="shared" si="6"/>
        <v>6650004</v>
      </c>
      <c r="D70" s="7">
        <v>75000</v>
      </c>
      <c r="E70" s="6"/>
      <c r="F70" s="7">
        <f t="shared" si="8"/>
        <v>0</v>
      </c>
      <c r="G70" s="6"/>
      <c r="H70" s="7">
        <f t="shared" si="7"/>
        <v>0</v>
      </c>
      <c r="I70" s="3">
        <v>28</v>
      </c>
      <c r="J70" s="26">
        <f t="shared" si="4"/>
        <v>0</v>
      </c>
      <c r="K70" s="16"/>
      <c r="L70" s="34"/>
      <c r="T70" s="2"/>
      <c r="U70" s="2"/>
    </row>
    <row r="71" spans="1:21" ht="12.75">
      <c r="A71">
        <v>52</v>
      </c>
      <c r="B71" s="24">
        <v>43404</v>
      </c>
      <c r="C71" s="5">
        <f t="shared" si="6"/>
        <v>6575004</v>
      </c>
      <c r="D71" s="7">
        <v>75000</v>
      </c>
      <c r="E71" s="6"/>
      <c r="F71" s="7">
        <f t="shared" si="8"/>
        <v>0</v>
      </c>
      <c r="G71" s="6"/>
      <c r="H71" s="7">
        <f t="shared" si="7"/>
        <v>0</v>
      </c>
      <c r="I71" s="3">
        <v>33</v>
      </c>
      <c r="J71" s="26">
        <f t="shared" si="4"/>
        <v>0</v>
      </c>
      <c r="K71" s="16"/>
      <c r="L71" s="34"/>
      <c r="T71" s="2"/>
      <c r="U71" s="2"/>
    </row>
    <row r="72" spans="1:21" ht="12.75">
      <c r="A72">
        <v>53</v>
      </c>
      <c r="B72" s="24">
        <v>43434</v>
      </c>
      <c r="C72" s="5">
        <f t="shared" si="6"/>
        <v>6500004</v>
      </c>
      <c r="D72" s="7">
        <v>75000</v>
      </c>
      <c r="E72" s="6"/>
      <c r="F72" s="7">
        <f t="shared" si="8"/>
        <v>0</v>
      </c>
      <c r="G72" s="6"/>
      <c r="H72" s="7">
        <f t="shared" si="7"/>
        <v>0</v>
      </c>
      <c r="I72" s="3">
        <v>30</v>
      </c>
      <c r="J72" s="26">
        <f t="shared" si="4"/>
        <v>0</v>
      </c>
      <c r="K72" s="16"/>
      <c r="L72" s="34"/>
      <c r="T72" s="2"/>
      <c r="U72" s="2"/>
    </row>
    <row r="73" spans="1:21" ht="12.75">
      <c r="A73">
        <v>54</v>
      </c>
      <c r="B73" s="24">
        <v>43465</v>
      </c>
      <c r="C73" s="5">
        <f t="shared" si="6"/>
        <v>6425004</v>
      </c>
      <c r="D73" s="7">
        <v>75000</v>
      </c>
      <c r="E73" s="6"/>
      <c r="F73" s="7">
        <f t="shared" si="8"/>
        <v>0</v>
      </c>
      <c r="G73" s="6"/>
      <c r="H73" s="7">
        <f t="shared" si="7"/>
        <v>0</v>
      </c>
      <c r="I73" s="3">
        <v>31</v>
      </c>
      <c r="J73" s="26">
        <f t="shared" si="4"/>
        <v>0</v>
      </c>
      <c r="K73" s="16"/>
      <c r="L73" s="34"/>
      <c r="T73" s="2"/>
      <c r="U73" s="2"/>
    </row>
    <row r="74" spans="1:21" ht="12.75">
      <c r="A74">
        <v>55</v>
      </c>
      <c r="B74" s="24">
        <v>43496</v>
      </c>
      <c r="C74" s="5">
        <f t="shared" si="6"/>
        <v>6350004</v>
      </c>
      <c r="D74" s="7">
        <v>75000</v>
      </c>
      <c r="E74" s="6"/>
      <c r="F74" s="7">
        <f t="shared" si="8"/>
        <v>0</v>
      </c>
      <c r="G74" s="6"/>
      <c r="H74" s="7">
        <f t="shared" si="7"/>
        <v>0</v>
      </c>
      <c r="I74" s="3">
        <v>31</v>
      </c>
      <c r="J74" s="26">
        <f t="shared" si="4"/>
        <v>0</v>
      </c>
      <c r="K74" s="16"/>
      <c r="L74" s="34"/>
      <c r="T74" s="2"/>
      <c r="U74" s="2"/>
    </row>
    <row r="75" spans="1:21" ht="12.75">
      <c r="A75">
        <v>56</v>
      </c>
      <c r="B75" s="24">
        <v>43524</v>
      </c>
      <c r="C75" s="5">
        <f t="shared" si="6"/>
        <v>6275004</v>
      </c>
      <c r="D75" s="7">
        <v>75000</v>
      </c>
      <c r="E75" s="6"/>
      <c r="F75" s="7">
        <f t="shared" si="8"/>
        <v>0</v>
      </c>
      <c r="G75" s="6"/>
      <c r="H75" s="7">
        <f t="shared" si="7"/>
        <v>0</v>
      </c>
      <c r="I75" s="3">
        <v>28</v>
      </c>
      <c r="J75" s="26">
        <f t="shared" si="4"/>
        <v>0</v>
      </c>
      <c r="K75" s="16"/>
      <c r="L75" s="34"/>
      <c r="T75" s="2"/>
      <c r="U75" s="2"/>
    </row>
    <row r="76" spans="1:21" ht="12.75">
      <c r="A76">
        <v>57</v>
      </c>
      <c r="B76" s="24">
        <v>43553</v>
      </c>
      <c r="C76" s="5">
        <f t="shared" si="6"/>
        <v>6200004</v>
      </c>
      <c r="D76" s="7">
        <v>75000</v>
      </c>
      <c r="E76" s="6"/>
      <c r="F76" s="7">
        <f t="shared" si="8"/>
        <v>0</v>
      </c>
      <c r="G76" s="6"/>
      <c r="H76" s="7">
        <f t="shared" si="7"/>
        <v>0</v>
      </c>
      <c r="I76" s="3">
        <v>29</v>
      </c>
      <c r="J76" s="26">
        <f t="shared" si="4"/>
        <v>0</v>
      </c>
      <c r="K76" s="16"/>
      <c r="L76" s="34"/>
      <c r="T76" s="2"/>
      <c r="U76" s="2"/>
    </row>
    <row r="77" spans="1:21" ht="12.75">
      <c r="A77">
        <v>58</v>
      </c>
      <c r="B77" s="24">
        <v>43585</v>
      </c>
      <c r="C77" s="5">
        <f t="shared" si="6"/>
        <v>6125004</v>
      </c>
      <c r="D77" s="7">
        <v>75000</v>
      </c>
      <c r="E77" s="6"/>
      <c r="F77" s="7">
        <f t="shared" si="8"/>
        <v>0</v>
      </c>
      <c r="G77" s="6"/>
      <c r="H77" s="7">
        <f t="shared" si="7"/>
        <v>0</v>
      </c>
      <c r="I77" s="3">
        <v>32</v>
      </c>
      <c r="J77" s="26">
        <f t="shared" si="4"/>
        <v>0</v>
      </c>
      <c r="K77" s="16"/>
      <c r="L77" s="34"/>
      <c r="T77" s="2"/>
      <c r="U77" s="2"/>
    </row>
    <row r="78" spans="1:21" ht="12.75">
      <c r="A78">
        <v>59</v>
      </c>
      <c r="B78" s="24">
        <v>43616</v>
      </c>
      <c r="C78" s="5">
        <f t="shared" si="6"/>
        <v>6050004</v>
      </c>
      <c r="D78" s="7">
        <v>75000</v>
      </c>
      <c r="E78" s="6"/>
      <c r="F78" s="7">
        <f t="shared" si="8"/>
        <v>0</v>
      </c>
      <c r="G78" s="6"/>
      <c r="H78" s="7">
        <f t="shared" si="7"/>
        <v>0</v>
      </c>
      <c r="I78" s="3">
        <v>31</v>
      </c>
      <c r="J78" s="26">
        <f t="shared" si="4"/>
        <v>0</v>
      </c>
      <c r="K78" s="16"/>
      <c r="L78" s="34"/>
      <c r="T78" s="2"/>
      <c r="U78" s="2"/>
    </row>
    <row r="79" spans="1:21" ht="12.75">
      <c r="A79">
        <v>60</v>
      </c>
      <c r="B79" s="24">
        <v>43644</v>
      </c>
      <c r="C79" s="5">
        <f t="shared" si="6"/>
        <v>5975004</v>
      </c>
      <c r="D79" s="7">
        <v>75000</v>
      </c>
      <c r="E79" s="6"/>
      <c r="F79" s="7">
        <f t="shared" si="8"/>
        <v>0</v>
      </c>
      <c r="G79" s="6"/>
      <c r="H79" s="7">
        <f t="shared" si="7"/>
        <v>0</v>
      </c>
      <c r="I79" s="3">
        <v>28</v>
      </c>
      <c r="J79" s="26">
        <f t="shared" si="4"/>
        <v>0</v>
      </c>
      <c r="K79" s="16"/>
      <c r="L79" s="34"/>
      <c r="T79" s="2"/>
      <c r="U79" s="2"/>
    </row>
    <row r="80" spans="1:21" ht="12.75">
      <c r="A80">
        <v>61</v>
      </c>
      <c r="B80" s="24">
        <v>43677</v>
      </c>
      <c r="C80" s="5">
        <f t="shared" si="6"/>
        <v>5900004</v>
      </c>
      <c r="D80" s="7">
        <v>75000</v>
      </c>
      <c r="E80" s="6"/>
      <c r="F80" s="7">
        <f t="shared" si="8"/>
        <v>0</v>
      </c>
      <c r="G80" s="6"/>
      <c r="H80" s="7">
        <f t="shared" si="7"/>
        <v>0</v>
      </c>
      <c r="I80" s="3">
        <v>33</v>
      </c>
      <c r="J80" s="26">
        <f t="shared" si="4"/>
        <v>0</v>
      </c>
      <c r="K80" s="16"/>
      <c r="L80" s="34"/>
      <c r="T80" s="2"/>
      <c r="U80" s="2"/>
    </row>
    <row r="81" spans="1:21" ht="12.75">
      <c r="A81">
        <v>62</v>
      </c>
      <c r="B81" s="24">
        <v>43707</v>
      </c>
      <c r="C81" s="5">
        <f t="shared" si="6"/>
        <v>5825004</v>
      </c>
      <c r="D81" s="7">
        <v>75000</v>
      </c>
      <c r="E81" s="6"/>
      <c r="F81" s="7">
        <f t="shared" si="8"/>
        <v>0</v>
      </c>
      <c r="G81" s="6"/>
      <c r="H81" s="7">
        <f t="shared" si="7"/>
        <v>0</v>
      </c>
      <c r="I81" s="3">
        <v>30</v>
      </c>
      <c r="J81" s="26">
        <f t="shared" si="4"/>
        <v>0</v>
      </c>
      <c r="K81" s="16"/>
      <c r="L81" s="34"/>
      <c r="T81" s="2"/>
      <c r="U81" s="2"/>
    </row>
    <row r="82" spans="1:21" ht="12.75">
      <c r="A82">
        <v>63</v>
      </c>
      <c r="B82" s="24">
        <v>43738</v>
      </c>
      <c r="C82" s="5">
        <f t="shared" si="6"/>
        <v>5750004</v>
      </c>
      <c r="D82" s="7">
        <v>75000</v>
      </c>
      <c r="E82" s="6"/>
      <c r="F82" s="7">
        <f t="shared" si="8"/>
        <v>0</v>
      </c>
      <c r="G82" s="6"/>
      <c r="H82" s="7">
        <f t="shared" si="7"/>
        <v>0</v>
      </c>
      <c r="I82" s="3">
        <v>31</v>
      </c>
      <c r="J82" s="26">
        <f t="shared" si="4"/>
        <v>0</v>
      </c>
      <c r="K82" s="16"/>
      <c r="L82" s="34"/>
      <c r="T82" s="2"/>
      <c r="U82" s="2"/>
    </row>
    <row r="83" spans="1:21" ht="12.75">
      <c r="A83">
        <v>64</v>
      </c>
      <c r="B83" s="24">
        <v>43769</v>
      </c>
      <c r="C83" s="5">
        <f t="shared" si="6"/>
        <v>5675004</v>
      </c>
      <c r="D83" s="7">
        <v>75000</v>
      </c>
      <c r="E83" s="6"/>
      <c r="F83" s="7">
        <f t="shared" si="8"/>
        <v>0</v>
      </c>
      <c r="G83" s="6"/>
      <c r="H83" s="7">
        <f t="shared" si="7"/>
        <v>0</v>
      </c>
      <c r="I83" s="3">
        <v>31</v>
      </c>
      <c r="J83" s="26">
        <f t="shared" si="4"/>
        <v>0</v>
      </c>
      <c r="K83" s="16"/>
      <c r="L83" s="34"/>
      <c r="T83" s="2"/>
      <c r="U83" s="2"/>
    </row>
    <row r="84" spans="1:21" ht="12.75">
      <c r="A84">
        <v>65</v>
      </c>
      <c r="B84" s="24">
        <v>43798</v>
      </c>
      <c r="C84" s="5">
        <f t="shared" si="6"/>
        <v>5600004</v>
      </c>
      <c r="D84" s="7">
        <v>75000</v>
      </c>
      <c r="E84" s="6"/>
      <c r="F84" s="7">
        <f aca="true" t="shared" si="9" ref="F84:F145">C84*E84/365*I84</f>
        <v>0</v>
      </c>
      <c r="G84" s="6"/>
      <c r="H84" s="7">
        <f aca="true" t="shared" si="10" ref="H84:H145">C84*G84/365*I84</f>
        <v>0</v>
      </c>
      <c r="I84" s="3">
        <v>29</v>
      </c>
      <c r="J84" s="26">
        <f aca="true" t="shared" si="11" ref="J84:J145">F84+H84</f>
        <v>0</v>
      </c>
      <c r="K84" s="16"/>
      <c r="L84" s="34"/>
      <c r="T84" s="2"/>
      <c r="U84" s="2"/>
    </row>
    <row r="85" spans="1:21" ht="12.75">
      <c r="A85">
        <v>66</v>
      </c>
      <c r="B85" s="24">
        <v>43830</v>
      </c>
      <c r="C85" s="5">
        <f t="shared" si="6"/>
        <v>5525004</v>
      </c>
      <c r="D85" s="7">
        <v>75000</v>
      </c>
      <c r="E85" s="6"/>
      <c r="F85" s="7">
        <f t="shared" si="9"/>
        <v>0</v>
      </c>
      <c r="G85" s="6"/>
      <c r="H85" s="7">
        <f t="shared" si="10"/>
        <v>0</v>
      </c>
      <c r="I85" s="3">
        <v>32</v>
      </c>
      <c r="J85" s="26">
        <f t="shared" si="11"/>
        <v>0</v>
      </c>
      <c r="K85" s="16"/>
      <c r="L85" s="34"/>
      <c r="T85" s="2"/>
      <c r="U85" s="2"/>
    </row>
    <row r="86" spans="1:21" ht="12.75">
      <c r="A86">
        <v>67</v>
      </c>
      <c r="B86" s="25">
        <v>43861</v>
      </c>
      <c r="C86" s="5">
        <f t="shared" si="6"/>
        <v>5450004</v>
      </c>
      <c r="D86" s="7">
        <v>75000</v>
      </c>
      <c r="E86" s="6"/>
      <c r="F86" s="7">
        <f t="shared" si="9"/>
        <v>0</v>
      </c>
      <c r="G86" s="6"/>
      <c r="H86" s="7">
        <f t="shared" si="10"/>
        <v>0</v>
      </c>
      <c r="I86" s="12">
        <v>31</v>
      </c>
      <c r="J86" s="26">
        <f t="shared" si="11"/>
        <v>0</v>
      </c>
      <c r="K86" s="16"/>
      <c r="L86" s="34"/>
      <c r="T86" s="2"/>
      <c r="U86" s="2"/>
    </row>
    <row r="87" spans="1:21" ht="12.75">
      <c r="A87">
        <v>68</v>
      </c>
      <c r="B87" s="25">
        <v>43889</v>
      </c>
      <c r="C87" s="5">
        <f aca="true" t="shared" si="12" ref="C87:C145">C86-D86</f>
        <v>5375004</v>
      </c>
      <c r="D87" s="7">
        <v>75000</v>
      </c>
      <c r="E87" s="6"/>
      <c r="F87" s="7">
        <f t="shared" si="9"/>
        <v>0</v>
      </c>
      <c r="G87" s="6"/>
      <c r="H87" s="7">
        <f t="shared" si="10"/>
        <v>0</v>
      </c>
      <c r="I87" s="12">
        <v>28</v>
      </c>
      <c r="J87" s="26">
        <f t="shared" si="11"/>
        <v>0</v>
      </c>
      <c r="K87" s="16"/>
      <c r="L87" s="34"/>
      <c r="T87" s="2"/>
      <c r="U87" s="2"/>
    </row>
    <row r="88" spans="1:21" ht="12.75">
      <c r="A88">
        <v>69</v>
      </c>
      <c r="B88" s="25">
        <v>43921</v>
      </c>
      <c r="C88" s="5">
        <f t="shared" si="12"/>
        <v>5300004</v>
      </c>
      <c r="D88" s="7">
        <v>75000</v>
      </c>
      <c r="E88" s="6"/>
      <c r="F88" s="7">
        <f t="shared" si="9"/>
        <v>0</v>
      </c>
      <c r="G88" s="6"/>
      <c r="H88" s="7">
        <f t="shared" si="10"/>
        <v>0</v>
      </c>
      <c r="I88" s="12">
        <v>32</v>
      </c>
      <c r="J88" s="26">
        <f t="shared" si="11"/>
        <v>0</v>
      </c>
      <c r="K88" s="16"/>
      <c r="L88" s="34"/>
      <c r="T88" s="2"/>
      <c r="U88" s="2"/>
    </row>
    <row r="89" spans="1:21" ht="12.75">
      <c r="A89">
        <v>70</v>
      </c>
      <c r="B89" s="25">
        <v>43951</v>
      </c>
      <c r="C89" s="5">
        <f t="shared" si="12"/>
        <v>5225004</v>
      </c>
      <c r="D89" s="7">
        <v>75000</v>
      </c>
      <c r="E89" s="6"/>
      <c r="F89" s="7">
        <f t="shared" si="9"/>
        <v>0</v>
      </c>
      <c r="G89" s="6"/>
      <c r="H89" s="7">
        <f t="shared" si="10"/>
        <v>0</v>
      </c>
      <c r="I89" s="12">
        <v>30</v>
      </c>
      <c r="J89" s="26">
        <f t="shared" si="11"/>
        <v>0</v>
      </c>
      <c r="K89" s="16"/>
      <c r="L89" s="34"/>
      <c r="T89" s="2"/>
      <c r="U89" s="2"/>
    </row>
    <row r="90" spans="1:21" ht="12.75">
      <c r="A90">
        <v>71</v>
      </c>
      <c r="B90" s="25">
        <v>43980</v>
      </c>
      <c r="C90" s="5">
        <f t="shared" si="12"/>
        <v>5150004</v>
      </c>
      <c r="D90" s="7">
        <v>75000</v>
      </c>
      <c r="E90" s="6"/>
      <c r="F90" s="7">
        <f t="shared" si="9"/>
        <v>0</v>
      </c>
      <c r="G90" s="6"/>
      <c r="H90" s="7">
        <f t="shared" si="10"/>
        <v>0</v>
      </c>
      <c r="I90" s="12">
        <v>29</v>
      </c>
      <c r="J90" s="26">
        <f t="shared" si="11"/>
        <v>0</v>
      </c>
      <c r="K90" s="16"/>
      <c r="L90" s="34"/>
      <c r="T90" s="2"/>
      <c r="U90" s="2"/>
    </row>
    <row r="91" spans="1:21" ht="12.75">
      <c r="A91">
        <v>72</v>
      </c>
      <c r="B91" s="25">
        <v>44012</v>
      </c>
      <c r="C91" s="5">
        <f t="shared" si="12"/>
        <v>5075004</v>
      </c>
      <c r="D91" s="7">
        <v>75000</v>
      </c>
      <c r="E91" s="6"/>
      <c r="F91" s="7">
        <f t="shared" si="9"/>
        <v>0</v>
      </c>
      <c r="G91" s="6"/>
      <c r="H91" s="7">
        <f t="shared" si="10"/>
        <v>0</v>
      </c>
      <c r="I91" s="12">
        <v>32</v>
      </c>
      <c r="J91" s="26">
        <f t="shared" si="11"/>
        <v>0</v>
      </c>
      <c r="K91" s="16"/>
      <c r="L91" s="34"/>
      <c r="T91" s="2"/>
      <c r="U91" s="2"/>
    </row>
    <row r="92" spans="1:21" ht="12.75">
      <c r="A92">
        <v>73</v>
      </c>
      <c r="B92" s="25">
        <v>44043</v>
      </c>
      <c r="C92" s="5">
        <f t="shared" si="12"/>
        <v>5000004</v>
      </c>
      <c r="D92" s="7">
        <v>75000</v>
      </c>
      <c r="E92" s="6"/>
      <c r="F92" s="7">
        <f t="shared" si="9"/>
        <v>0</v>
      </c>
      <c r="G92" s="6"/>
      <c r="H92" s="7">
        <f t="shared" si="10"/>
        <v>0</v>
      </c>
      <c r="I92" s="12">
        <v>31</v>
      </c>
      <c r="J92" s="26">
        <f t="shared" si="11"/>
        <v>0</v>
      </c>
      <c r="K92" s="16"/>
      <c r="L92" s="34"/>
      <c r="T92" s="2"/>
      <c r="U92" s="2"/>
    </row>
    <row r="93" spans="1:21" ht="12.75">
      <c r="A93">
        <v>74</v>
      </c>
      <c r="B93" s="25">
        <v>44074</v>
      </c>
      <c r="C93" s="5">
        <f t="shared" si="12"/>
        <v>4925004</v>
      </c>
      <c r="D93" s="7">
        <v>75000</v>
      </c>
      <c r="E93" s="6"/>
      <c r="F93" s="7">
        <f t="shared" si="9"/>
        <v>0</v>
      </c>
      <c r="G93" s="6"/>
      <c r="H93" s="7">
        <f t="shared" si="10"/>
        <v>0</v>
      </c>
      <c r="I93" s="12">
        <v>31</v>
      </c>
      <c r="J93" s="26">
        <f t="shared" si="11"/>
        <v>0</v>
      </c>
      <c r="K93" s="16"/>
      <c r="L93" s="34"/>
      <c r="T93" s="2"/>
      <c r="U93" s="2"/>
    </row>
    <row r="94" spans="1:21" ht="12.75">
      <c r="A94">
        <v>75</v>
      </c>
      <c r="B94" s="25">
        <v>44104</v>
      </c>
      <c r="C94" s="5">
        <f t="shared" si="12"/>
        <v>4850004</v>
      </c>
      <c r="D94" s="7">
        <v>75000</v>
      </c>
      <c r="E94" s="6"/>
      <c r="F94" s="7">
        <f t="shared" si="9"/>
        <v>0</v>
      </c>
      <c r="G94" s="6"/>
      <c r="H94" s="7">
        <f t="shared" si="10"/>
        <v>0</v>
      </c>
      <c r="I94" s="12">
        <v>30</v>
      </c>
      <c r="J94" s="26">
        <f t="shared" si="11"/>
        <v>0</v>
      </c>
      <c r="K94" s="16"/>
      <c r="L94" s="34"/>
      <c r="T94" s="2"/>
      <c r="U94" s="2"/>
    </row>
    <row r="95" spans="1:21" ht="12.75">
      <c r="A95">
        <v>76</v>
      </c>
      <c r="B95" s="25">
        <v>44134</v>
      </c>
      <c r="C95" s="5">
        <f t="shared" si="12"/>
        <v>4775004</v>
      </c>
      <c r="D95" s="7">
        <v>75000</v>
      </c>
      <c r="E95" s="6"/>
      <c r="F95" s="7">
        <f t="shared" si="9"/>
        <v>0</v>
      </c>
      <c r="G95" s="6"/>
      <c r="H95" s="7">
        <f t="shared" si="10"/>
        <v>0</v>
      </c>
      <c r="I95" s="12">
        <v>30</v>
      </c>
      <c r="J95" s="26">
        <f t="shared" si="11"/>
        <v>0</v>
      </c>
      <c r="K95" s="16"/>
      <c r="L95" s="34"/>
      <c r="T95" s="2"/>
      <c r="U95" s="2"/>
    </row>
    <row r="96" spans="1:21" ht="12.75">
      <c r="A96">
        <v>77</v>
      </c>
      <c r="B96" s="25">
        <v>44165</v>
      </c>
      <c r="C96" s="5">
        <f t="shared" si="12"/>
        <v>4700004</v>
      </c>
      <c r="D96" s="7">
        <v>75000</v>
      </c>
      <c r="E96" s="6"/>
      <c r="F96" s="7">
        <f t="shared" si="9"/>
        <v>0</v>
      </c>
      <c r="G96" s="6"/>
      <c r="H96" s="7">
        <f t="shared" si="10"/>
        <v>0</v>
      </c>
      <c r="I96" s="12">
        <v>31</v>
      </c>
      <c r="J96" s="26">
        <f t="shared" si="11"/>
        <v>0</v>
      </c>
      <c r="K96" s="16"/>
      <c r="L96" s="34"/>
      <c r="T96" s="2"/>
      <c r="U96" s="2"/>
    </row>
    <row r="97" spans="1:21" ht="12.75">
      <c r="A97">
        <v>78</v>
      </c>
      <c r="B97" s="25">
        <v>44196</v>
      </c>
      <c r="C97" s="5">
        <f t="shared" si="12"/>
        <v>4625004</v>
      </c>
      <c r="D97" s="7">
        <v>75000</v>
      </c>
      <c r="E97" s="6"/>
      <c r="F97" s="7">
        <f t="shared" si="9"/>
        <v>0</v>
      </c>
      <c r="G97" s="6"/>
      <c r="H97" s="7">
        <f t="shared" si="10"/>
        <v>0</v>
      </c>
      <c r="I97" s="12">
        <v>31</v>
      </c>
      <c r="J97" s="26">
        <f t="shared" si="11"/>
        <v>0</v>
      </c>
      <c r="K97" s="16"/>
      <c r="L97" s="34"/>
      <c r="T97" s="2"/>
      <c r="U97" s="2"/>
    </row>
    <row r="98" spans="1:21" ht="12.75">
      <c r="A98">
        <v>79</v>
      </c>
      <c r="B98" s="24">
        <v>44225</v>
      </c>
      <c r="C98" s="5">
        <f t="shared" si="12"/>
        <v>4550004</v>
      </c>
      <c r="D98" s="7">
        <v>75000</v>
      </c>
      <c r="E98" s="6"/>
      <c r="F98" s="7">
        <f t="shared" si="9"/>
        <v>0</v>
      </c>
      <c r="G98" s="6"/>
      <c r="H98" s="7">
        <f t="shared" si="10"/>
        <v>0</v>
      </c>
      <c r="I98" s="3">
        <v>29</v>
      </c>
      <c r="J98" s="26">
        <f t="shared" si="11"/>
        <v>0</v>
      </c>
      <c r="K98" s="16"/>
      <c r="L98" s="34"/>
      <c r="T98" s="2"/>
      <c r="U98" s="2"/>
    </row>
    <row r="99" spans="1:21" ht="12.75">
      <c r="A99">
        <v>80</v>
      </c>
      <c r="B99" s="24">
        <v>44253</v>
      </c>
      <c r="C99" s="5">
        <f t="shared" si="12"/>
        <v>4475004</v>
      </c>
      <c r="D99" s="7">
        <v>75000</v>
      </c>
      <c r="E99" s="6"/>
      <c r="F99" s="7">
        <f t="shared" si="9"/>
        <v>0</v>
      </c>
      <c r="G99" s="6"/>
      <c r="H99" s="7">
        <f t="shared" si="10"/>
        <v>0</v>
      </c>
      <c r="I99" s="3">
        <v>28</v>
      </c>
      <c r="J99" s="26">
        <f t="shared" si="11"/>
        <v>0</v>
      </c>
      <c r="K99" s="16"/>
      <c r="L99" s="34"/>
      <c r="T99" s="2"/>
      <c r="U99" s="2"/>
    </row>
    <row r="100" spans="1:21" ht="12.75">
      <c r="A100">
        <v>81</v>
      </c>
      <c r="B100" s="24">
        <v>44286</v>
      </c>
      <c r="C100" s="5">
        <f t="shared" si="12"/>
        <v>4400004</v>
      </c>
      <c r="D100" s="7">
        <v>75000</v>
      </c>
      <c r="E100" s="6"/>
      <c r="F100" s="7">
        <f t="shared" si="9"/>
        <v>0</v>
      </c>
      <c r="G100" s="6"/>
      <c r="H100" s="7">
        <f t="shared" si="10"/>
        <v>0</v>
      </c>
      <c r="I100" s="3">
        <v>33</v>
      </c>
      <c r="J100" s="26">
        <f t="shared" si="11"/>
        <v>0</v>
      </c>
      <c r="K100" s="16"/>
      <c r="L100" s="34"/>
      <c r="T100" s="2"/>
      <c r="U100" s="2"/>
    </row>
    <row r="101" spans="1:21" ht="12.75">
      <c r="A101">
        <v>82</v>
      </c>
      <c r="B101" s="24">
        <v>44316</v>
      </c>
      <c r="C101" s="5">
        <f t="shared" si="12"/>
        <v>4325004</v>
      </c>
      <c r="D101" s="7">
        <v>75000</v>
      </c>
      <c r="E101" s="6"/>
      <c r="F101" s="7">
        <f t="shared" si="9"/>
        <v>0</v>
      </c>
      <c r="G101" s="6"/>
      <c r="H101" s="7">
        <f t="shared" si="10"/>
        <v>0</v>
      </c>
      <c r="I101" s="3">
        <v>30</v>
      </c>
      <c r="J101" s="26">
        <f t="shared" si="11"/>
        <v>0</v>
      </c>
      <c r="K101" s="16"/>
      <c r="L101" s="34"/>
      <c r="T101" s="2"/>
      <c r="U101" s="2"/>
    </row>
    <row r="102" spans="1:21" ht="12.75">
      <c r="A102">
        <v>83</v>
      </c>
      <c r="B102" s="24">
        <v>44347</v>
      </c>
      <c r="C102" s="5">
        <f t="shared" si="12"/>
        <v>4250004</v>
      </c>
      <c r="D102" s="7">
        <v>75000</v>
      </c>
      <c r="E102" s="6"/>
      <c r="F102" s="7">
        <f t="shared" si="9"/>
        <v>0</v>
      </c>
      <c r="G102" s="6"/>
      <c r="H102" s="7">
        <f t="shared" si="10"/>
        <v>0</v>
      </c>
      <c r="I102" s="3">
        <v>31</v>
      </c>
      <c r="J102" s="26">
        <f t="shared" si="11"/>
        <v>0</v>
      </c>
      <c r="K102" s="16"/>
      <c r="L102" s="34"/>
      <c r="T102" s="2"/>
      <c r="U102" s="2"/>
    </row>
    <row r="103" spans="1:21" ht="12.75">
      <c r="A103">
        <v>84</v>
      </c>
      <c r="B103" s="24">
        <v>44377</v>
      </c>
      <c r="C103" s="5">
        <f t="shared" si="12"/>
        <v>4175004</v>
      </c>
      <c r="D103" s="7">
        <v>75000</v>
      </c>
      <c r="E103" s="6"/>
      <c r="F103" s="7">
        <f t="shared" si="9"/>
        <v>0</v>
      </c>
      <c r="G103" s="6"/>
      <c r="H103" s="7">
        <f t="shared" si="10"/>
        <v>0</v>
      </c>
      <c r="I103" s="3">
        <v>30</v>
      </c>
      <c r="J103" s="26">
        <f t="shared" si="11"/>
        <v>0</v>
      </c>
      <c r="K103" s="16"/>
      <c r="L103" s="34"/>
      <c r="T103" s="2"/>
      <c r="U103" s="2"/>
    </row>
    <row r="104" spans="1:21" ht="12.75">
      <c r="A104">
        <v>85</v>
      </c>
      <c r="B104" s="24">
        <v>44407</v>
      </c>
      <c r="C104" s="5">
        <f t="shared" si="12"/>
        <v>4100004</v>
      </c>
      <c r="D104" s="7">
        <v>75000</v>
      </c>
      <c r="E104" s="6"/>
      <c r="F104" s="7">
        <f t="shared" si="9"/>
        <v>0</v>
      </c>
      <c r="G104" s="6"/>
      <c r="H104" s="7">
        <f t="shared" si="10"/>
        <v>0</v>
      </c>
      <c r="I104" s="3">
        <v>30</v>
      </c>
      <c r="J104" s="26">
        <f t="shared" si="11"/>
        <v>0</v>
      </c>
      <c r="K104" s="16"/>
      <c r="L104" s="34"/>
      <c r="T104" s="2"/>
      <c r="U104" s="2"/>
    </row>
    <row r="105" spans="1:21" ht="12.75">
      <c r="A105">
        <v>86</v>
      </c>
      <c r="B105" s="24">
        <v>44439</v>
      </c>
      <c r="C105" s="5">
        <f t="shared" si="12"/>
        <v>4025004</v>
      </c>
      <c r="D105" s="7">
        <v>75000</v>
      </c>
      <c r="E105" s="6"/>
      <c r="F105" s="7">
        <f t="shared" si="9"/>
        <v>0</v>
      </c>
      <c r="G105" s="6"/>
      <c r="H105" s="7">
        <f t="shared" si="10"/>
        <v>0</v>
      </c>
      <c r="I105" s="3">
        <v>32</v>
      </c>
      <c r="J105" s="26">
        <f t="shared" si="11"/>
        <v>0</v>
      </c>
      <c r="K105" s="16"/>
      <c r="L105" s="34"/>
      <c r="T105" s="2"/>
      <c r="U105" s="2"/>
    </row>
    <row r="106" spans="1:21" ht="12.75">
      <c r="A106">
        <v>87</v>
      </c>
      <c r="B106" s="24">
        <v>44469</v>
      </c>
      <c r="C106" s="5">
        <f t="shared" si="12"/>
        <v>3950004</v>
      </c>
      <c r="D106" s="7">
        <v>75000</v>
      </c>
      <c r="E106" s="6"/>
      <c r="F106" s="7">
        <f t="shared" si="9"/>
        <v>0</v>
      </c>
      <c r="G106" s="6"/>
      <c r="H106" s="7">
        <f t="shared" si="10"/>
        <v>0</v>
      </c>
      <c r="I106" s="3">
        <v>30</v>
      </c>
      <c r="J106" s="26">
        <f t="shared" si="11"/>
        <v>0</v>
      </c>
      <c r="K106" s="16"/>
      <c r="L106" s="34"/>
      <c r="T106" s="2"/>
      <c r="U106" s="2"/>
    </row>
    <row r="107" spans="1:21" ht="12.75">
      <c r="A107">
        <v>88</v>
      </c>
      <c r="B107" s="24">
        <v>44498</v>
      </c>
      <c r="C107" s="5">
        <f t="shared" si="12"/>
        <v>3875004</v>
      </c>
      <c r="D107" s="7">
        <v>75000</v>
      </c>
      <c r="E107" s="6"/>
      <c r="F107" s="7">
        <f t="shared" si="9"/>
        <v>0</v>
      </c>
      <c r="G107" s="6"/>
      <c r="H107" s="7">
        <f t="shared" si="10"/>
        <v>0</v>
      </c>
      <c r="I107" s="3">
        <v>29</v>
      </c>
      <c r="J107" s="26">
        <f t="shared" si="11"/>
        <v>0</v>
      </c>
      <c r="K107" s="16"/>
      <c r="L107" s="34"/>
      <c r="T107" s="2"/>
      <c r="U107" s="2"/>
    </row>
    <row r="108" spans="1:21" ht="12.75">
      <c r="A108">
        <v>89</v>
      </c>
      <c r="B108" s="24">
        <v>44530</v>
      </c>
      <c r="C108" s="5">
        <f t="shared" si="12"/>
        <v>3800004</v>
      </c>
      <c r="D108" s="7">
        <v>75000</v>
      </c>
      <c r="E108" s="6"/>
      <c r="F108" s="7">
        <f t="shared" si="9"/>
        <v>0</v>
      </c>
      <c r="G108" s="6"/>
      <c r="H108" s="7">
        <f t="shared" si="10"/>
        <v>0</v>
      </c>
      <c r="I108" s="3">
        <v>32</v>
      </c>
      <c r="J108" s="26">
        <f t="shared" si="11"/>
        <v>0</v>
      </c>
      <c r="K108" s="16"/>
      <c r="L108" s="34"/>
      <c r="T108" s="2"/>
      <c r="U108" s="2"/>
    </row>
    <row r="109" spans="1:21" ht="12.75">
      <c r="A109">
        <v>90</v>
      </c>
      <c r="B109" s="24">
        <v>44561</v>
      </c>
      <c r="C109" s="5">
        <f t="shared" si="12"/>
        <v>3725004</v>
      </c>
      <c r="D109" s="7">
        <v>75000</v>
      </c>
      <c r="E109" s="6"/>
      <c r="F109" s="7">
        <f t="shared" si="9"/>
        <v>0</v>
      </c>
      <c r="G109" s="6"/>
      <c r="H109" s="7">
        <f t="shared" si="10"/>
        <v>0</v>
      </c>
      <c r="I109" s="3">
        <v>31</v>
      </c>
      <c r="J109" s="26">
        <f t="shared" si="11"/>
        <v>0</v>
      </c>
      <c r="K109" s="16"/>
      <c r="L109" s="34"/>
      <c r="T109" s="2"/>
      <c r="U109" s="2"/>
    </row>
    <row r="110" spans="1:21" ht="12.75">
      <c r="A110">
        <v>91</v>
      </c>
      <c r="B110" s="24">
        <v>44592</v>
      </c>
      <c r="C110" s="5">
        <f t="shared" si="12"/>
        <v>3650004</v>
      </c>
      <c r="D110" s="7">
        <v>75000</v>
      </c>
      <c r="E110" s="6"/>
      <c r="F110" s="7">
        <f t="shared" si="9"/>
        <v>0</v>
      </c>
      <c r="G110" s="6"/>
      <c r="H110" s="7">
        <f t="shared" si="10"/>
        <v>0</v>
      </c>
      <c r="I110" s="3">
        <v>31</v>
      </c>
      <c r="J110" s="26">
        <f t="shared" si="11"/>
        <v>0</v>
      </c>
      <c r="K110" s="16"/>
      <c r="L110" s="34"/>
      <c r="T110" s="2"/>
      <c r="U110" s="2"/>
    </row>
    <row r="111" spans="1:21" ht="12.75">
      <c r="A111">
        <v>92</v>
      </c>
      <c r="B111" s="24">
        <v>44620</v>
      </c>
      <c r="C111" s="5">
        <f t="shared" si="12"/>
        <v>3575004</v>
      </c>
      <c r="D111" s="7">
        <v>75000</v>
      </c>
      <c r="E111" s="6"/>
      <c r="F111" s="7">
        <f t="shared" si="9"/>
        <v>0</v>
      </c>
      <c r="G111" s="6"/>
      <c r="H111" s="7">
        <f t="shared" si="10"/>
        <v>0</v>
      </c>
      <c r="I111" s="3">
        <v>28</v>
      </c>
      <c r="J111" s="26">
        <f t="shared" si="11"/>
        <v>0</v>
      </c>
      <c r="K111" s="16"/>
      <c r="L111" s="34"/>
      <c r="T111" s="2"/>
      <c r="U111" s="2"/>
    </row>
    <row r="112" spans="1:21" ht="12.75">
      <c r="A112">
        <v>93</v>
      </c>
      <c r="B112" s="24">
        <v>44651</v>
      </c>
      <c r="C112" s="5">
        <f t="shared" si="12"/>
        <v>3500004</v>
      </c>
      <c r="D112" s="7">
        <v>75000</v>
      </c>
      <c r="E112" s="6"/>
      <c r="F112" s="7">
        <f t="shared" si="9"/>
        <v>0</v>
      </c>
      <c r="G112" s="6"/>
      <c r="H112" s="7">
        <f t="shared" si="10"/>
        <v>0</v>
      </c>
      <c r="I112" s="3">
        <v>31</v>
      </c>
      <c r="J112" s="26">
        <f t="shared" si="11"/>
        <v>0</v>
      </c>
      <c r="K112" s="16"/>
      <c r="L112" s="34"/>
      <c r="T112" s="2"/>
      <c r="U112" s="2"/>
    </row>
    <row r="113" spans="1:21" ht="12.75">
      <c r="A113">
        <v>94</v>
      </c>
      <c r="B113" s="24">
        <v>44680</v>
      </c>
      <c r="C113" s="5">
        <f t="shared" si="12"/>
        <v>3425004</v>
      </c>
      <c r="D113" s="7">
        <v>75000</v>
      </c>
      <c r="E113" s="6"/>
      <c r="F113" s="7">
        <f t="shared" si="9"/>
        <v>0</v>
      </c>
      <c r="G113" s="6"/>
      <c r="H113" s="7">
        <f t="shared" si="10"/>
        <v>0</v>
      </c>
      <c r="I113" s="3">
        <v>29</v>
      </c>
      <c r="J113" s="26">
        <f t="shared" si="11"/>
        <v>0</v>
      </c>
      <c r="K113" s="16"/>
      <c r="L113" s="34"/>
      <c r="T113" s="2"/>
      <c r="U113" s="2"/>
    </row>
    <row r="114" spans="1:21" ht="12.75">
      <c r="A114">
        <v>95</v>
      </c>
      <c r="B114" s="24">
        <v>44712</v>
      </c>
      <c r="C114" s="5">
        <f t="shared" si="12"/>
        <v>3350004</v>
      </c>
      <c r="D114" s="7">
        <v>75000</v>
      </c>
      <c r="E114" s="6"/>
      <c r="F114" s="7">
        <f t="shared" si="9"/>
        <v>0</v>
      </c>
      <c r="G114" s="6"/>
      <c r="H114" s="7">
        <f t="shared" si="10"/>
        <v>0</v>
      </c>
      <c r="I114" s="3">
        <v>32</v>
      </c>
      <c r="J114" s="26">
        <f t="shared" si="11"/>
        <v>0</v>
      </c>
      <c r="K114" s="16"/>
      <c r="L114" s="34"/>
      <c r="T114" s="2"/>
      <c r="U114" s="2"/>
    </row>
    <row r="115" spans="1:21" ht="12.75">
      <c r="A115">
        <v>96</v>
      </c>
      <c r="B115" s="24">
        <v>44742</v>
      </c>
      <c r="C115" s="5">
        <f t="shared" si="12"/>
        <v>3275004</v>
      </c>
      <c r="D115" s="7">
        <v>75000</v>
      </c>
      <c r="E115" s="6"/>
      <c r="F115" s="7">
        <f t="shared" si="9"/>
        <v>0</v>
      </c>
      <c r="G115" s="6"/>
      <c r="H115" s="7">
        <f t="shared" si="10"/>
        <v>0</v>
      </c>
      <c r="I115" s="3">
        <v>30</v>
      </c>
      <c r="J115" s="26">
        <f t="shared" si="11"/>
        <v>0</v>
      </c>
      <c r="K115" s="16"/>
      <c r="L115" s="34"/>
      <c r="T115" s="2"/>
      <c r="U115" s="2"/>
    </row>
    <row r="116" spans="1:21" ht="12.75">
      <c r="A116">
        <v>97</v>
      </c>
      <c r="B116" s="24">
        <v>44771</v>
      </c>
      <c r="C116" s="5">
        <f t="shared" si="12"/>
        <v>3200004</v>
      </c>
      <c r="D116" s="7">
        <v>75000</v>
      </c>
      <c r="E116" s="6"/>
      <c r="F116" s="7">
        <f t="shared" si="9"/>
        <v>0</v>
      </c>
      <c r="G116" s="6"/>
      <c r="H116" s="7">
        <f t="shared" si="10"/>
        <v>0</v>
      </c>
      <c r="I116" s="3">
        <v>29</v>
      </c>
      <c r="J116" s="26">
        <f t="shared" si="11"/>
        <v>0</v>
      </c>
      <c r="K116" s="16"/>
      <c r="L116" s="34"/>
      <c r="T116" s="2"/>
      <c r="U116" s="2"/>
    </row>
    <row r="117" spans="1:21" ht="12.75">
      <c r="A117">
        <v>98</v>
      </c>
      <c r="B117" s="24">
        <v>44804</v>
      </c>
      <c r="C117" s="5">
        <f t="shared" si="12"/>
        <v>3125004</v>
      </c>
      <c r="D117" s="7">
        <v>75000</v>
      </c>
      <c r="E117" s="6"/>
      <c r="F117" s="7">
        <f t="shared" si="9"/>
        <v>0</v>
      </c>
      <c r="G117" s="6"/>
      <c r="H117" s="7">
        <f t="shared" si="10"/>
        <v>0</v>
      </c>
      <c r="I117" s="3">
        <v>33</v>
      </c>
      <c r="J117" s="26">
        <f t="shared" si="11"/>
        <v>0</v>
      </c>
      <c r="K117" s="16"/>
      <c r="L117" s="34"/>
      <c r="T117" s="2"/>
      <c r="U117" s="2"/>
    </row>
    <row r="118" spans="1:21" ht="12.75">
      <c r="A118">
        <v>99</v>
      </c>
      <c r="B118" s="24">
        <v>44834</v>
      </c>
      <c r="C118" s="5">
        <f t="shared" si="12"/>
        <v>3050004</v>
      </c>
      <c r="D118" s="7">
        <v>75000</v>
      </c>
      <c r="E118" s="6"/>
      <c r="F118" s="7">
        <f t="shared" si="9"/>
        <v>0</v>
      </c>
      <c r="G118" s="6"/>
      <c r="H118" s="7">
        <f t="shared" si="10"/>
        <v>0</v>
      </c>
      <c r="I118" s="3">
        <v>30</v>
      </c>
      <c r="J118" s="26">
        <f t="shared" si="11"/>
        <v>0</v>
      </c>
      <c r="K118" s="16"/>
      <c r="L118" s="34"/>
      <c r="T118" s="2"/>
      <c r="U118" s="2"/>
    </row>
    <row r="119" spans="1:21" ht="12.75">
      <c r="A119">
        <v>100</v>
      </c>
      <c r="B119" s="24">
        <v>44865</v>
      </c>
      <c r="C119" s="5">
        <f t="shared" si="12"/>
        <v>2975004</v>
      </c>
      <c r="D119" s="7">
        <v>75000</v>
      </c>
      <c r="E119" s="6"/>
      <c r="F119" s="7">
        <f t="shared" si="9"/>
        <v>0</v>
      </c>
      <c r="G119" s="6"/>
      <c r="H119" s="7">
        <f t="shared" si="10"/>
        <v>0</v>
      </c>
      <c r="I119" s="3">
        <v>31</v>
      </c>
      <c r="J119" s="26">
        <f t="shared" si="11"/>
        <v>0</v>
      </c>
      <c r="K119" s="16"/>
      <c r="L119" s="34"/>
      <c r="T119" s="2"/>
      <c r="U119" s="2"/>
    </row>
    <row r="120" spans="1:21" ht="12.75">
      <c r="A120">
        <v>101</v>
      </c>
      <c r="B120" s="24">
        <v>44895</v>
      </c>
      <c r="C120" s="5">
        <f t="shared" si="12"/>
        <v>2900004</v>
      </c>
      <c r="D120" s="7">
        <v>75000</v>
      </c>
      <c r="E120" s="6"/>
      <c r="F120" s="7">
        <f t="shared" si="9"/>
        <v>0</v>
      </c>
      <c r="G120" s="6"/>
      <c r="H120" s="7">
        <f t="shared" si="10"/>
        <v>0</v>
      </c>
      <c r="I120" s="3">
        <v>30</v>
      </c>
      <c r="J120" s="26">
        <f t="shared" si="11"/>
        <v>0</v>
      </c>
      <c r="K120" s="16"/>
      <c r="L120" s="34"/>
      <c r="T120" s="2"/>
      <c r="U120" s="2"/>
    </row>
    <row r="121" spans="1:21" ht="12.75">
      <c r="A121">
        <v>102</v>
      </c>
      <c r="B121" s="24">
        <v>44925</v>
      </c>
      <c r="C121" s="5">
        <f t="shared" si="12"/>
        <v>2825004</v>
      </c>
      <c r="D121" s="7">
        <v>75000</v>
      </c>
      <c r="E121" s="6"/>
      <c r="F121" s="7">
        <f t="shared" si="9"/>
        <v>0</v>
      </c>
      <c r="G121" s="6"/>
      <c r="H121" s="7">
        <f t="shared" si="10"/>
        <v>0</v>
      </c>
      <c r="I121" s="3">
        <v>30</v>
      </c>
      <c r="J121" s="26">
        <f t="shared" si="11"/>
        <v>0</v>
      </c>
      <c r="K121" s="16"/>
      <c r="L121" s="34"/>
      <c r="T121" s="2"/>
      <c r="U121" s="2"/>
    </row>
    <row r="122" spans="1:21" ht="12.75">
      <c r="A122">
        <v>103</v>
      </c>
      <c r="B122" s="24">
        <v>44957</v>
      </c>
      <c r="C122" s="5">
        <f t="shared" si="12"/>
        <v>2750004</v>
      </c>
      <c r="D122" s="7">
        <v>150000</v>
      </c>
      <c r="E122" s="6"/>
      <c r="F122" s="7">
        <f t="shared" si="9"/>
        <v>0</v>
      </c>
      <c r="G122" s="6"/>
      <c r="H122" s="7">
        <f t="shared" si="10"/>
        <v>0</v>
      </c>
      <c r="I122" s="3">
        <v>32</v>
      </c>
      <c r="J122" s="26">
        <f t="shared" si="11"/>
        <v>0</v>
      </c>
      <c r="K122" s="16"/>
      <c r="L122" s="34"/>
      <c r="T122" s="2"/>
      <c r="U122" s="2"/>
    </row>
    <row r="123" spans="1:21" ht="12.75">
      <c r="A123">
        <v>104</v>
      </c>
      <c r="B123" s="24">
        <v>44985</v>
      </c>
      <c r="C123" s="5">
        <f t="shared" si="12"/>
        <v>2600004</v>
      </c>
      <c r="D123" s="7">
        <v>150000</v>
      </c>
      <c r="E123" s="6"/>
      <c r="F123" s="7">
        <f t="shared" si="9"/>
        <v>0</v>
      </c>
      <c r="G123" s="6"/>
      <c r="H123" s="7">
        <f t="shared" si="10"/>
        <v>0</v>
      </c>
      <c r="I123" s="3">
        <v>28</v>
      </c>
      <c r="J123" s="26">
        <f t="shared" si="11"/>
        <v>0</v>
      </c>
      <c r="K123" s="16"/>
      <c r="L123" s="34"/>
      <c r="T123" s="2"/>
      <c r="U123" s="2"/>
    </row>
    <row r="124" spans="1:21" ht="12.75">
      <c r="A124">
        <v>105</v>
      </c>
      <c r="B124" s="24">
        <v>45016</v>
      </c>
      <c r="C124" s="5">
        <f t="shared" si="12"/>
        <v>2450004</v>
      </c>
      <c r="D124" s="7">
        <v>150000</v>
      </c>
      <c r="E124" s="6"/>
      <c r="F124" s="7">
        <f t="shared" si="9"/>
        <v>0</v>
      </c>
      <c r="G124" s="6"/>
      <c r="H124" s="7">
        <f t="shared" si="10"/>
        <v>0</v>
      </c>
      <c r="I124" s="3">
        <v>31</v>
      </c>
      <c r="J124" s="26">
        <f t="shared" si="11"/>
        <v>0</v>
      </c>
      <c r="K124" s="16"/>
      <c r="L124" s="34"/>
      <c r="T124" s="2"/>
      <c r="U124" s="2"/>
    </row>
    <row r="125" spans="1:21" ht="12.75">
      <c r="A125">
        <v>106</v>
      </c>
      <c r="B125" s="24">
        <v>45044</v>
      </c>
      <c r="C125" s="5">
        <f t="shared" si="12"/>
        <v>2300004</v>
      </c>
      <c r="D125" s="7">
        <v>150000</v>
      </c>
      <c r="E125" s="6"/>
      <c r="F125" s="7">
        <f t="shared" si="9"/>
        <v>0</v>
      </c>
      <c r="G125" s="6"/>
      <c r="H125" s="7">
        <f t="shared" si="10"/>
        <v>0</v>
      </c>
      <c r="I125" s="3">
        <v>28</v>
      </c>
      <c r="J125" s="26">
        <f t="shared" si="11"/>
        <v>0</v>
      </c>
      <c r="K125" s="16"/>
      <c r="L125" s="34"/>
      <c r="T125" s="2"/>
      <c r="U125" s="2"/>
    </row>
    <row r="126" spans="1:21" ht="12.75">
      <c r="A126">
        <v>107</v>
      </c>
      <c r="B126" s="24">
        <v>45077</v>
      </c>
      <c r="C126" s="5">
        <f t="shared" si="12"/>
        <v>2150004</v>
      </c>
      <c r="D126" s="7">
        <v>150000</v>
      </c>
      <c r="E126" s="6"/>
      <c r="F126" s="7">
        <f t="shared" si="9"/>
        <v>0</v>
      </c>
      <c r="G126" s="6"/>
      <c r="H126" s="7">
        <f t="shared" si="10"/>
        <v>0</v>
      </c>
      <c r="I126" s="3">
        <v>33</v>
      </c>
      <c r="J126" s="26">
        <f t="shared" si="11"/>
        <v>0</v>
      </c>
      <c r="K126" s="16"/>
      <c r="L126" s="34"/>
      <c r="T126" s="2"/>
      <c r="U126" s="2"/>
    </row>
    <row r="127" spans="1:21" ht="12.75">
      <c r="A127">
        <v>108</v>
      </c>
      <c r="B127" s="24">
        <v>45107</v>
      </c>
      <c r="C127" s="5">
        <f t="shared" si="12"/>
        <v>2000004</v>
      </c>
      <c r="D127" s="7">
        <v>150000</v>
      </c>
      <c r="E127" s="6"/>
      <c r="F127" s="7">
        <f t="shared" si="9"/>
        <v>0</v>
      </c>
      <c r="G127" s="6"/>
      <c r="H127" s="7">
        <f t="shared" si="10"/>
        <v>0</v>
      </c>
      <c r="I127" s="3">
        <v>30</v>
      </c>
      <c r="J127" s="26">
        <f t="shared" si="11"/>
        <v>0</v>
      </c>
      <c r="K127" s="16"/>
      <c r="L127" s="34"/>
      <c r="T127" s="2"/>
      <c r="U127" s="2"/>
    </row>
    <row r="128" spans="1:21" ht="12.75">
      <c r="A128">
        <v>109</v>
      </c>
      <c r="B128" s="24">
        <v>45138</v>
      </c>
      <c r="C128" s="5">
        <f t="shared" si="12"/>
        <v>1850004</v>
      </c>
      <c r="D128" s="7">
        <v>150000</v>
      </c>
      <c r="E128" s="6"/>
      <c r="F128" s="7">
        <f t="shared" si="9"/>
        <v>0</v>
      </c>
      <c r="G128" s="6"/>
      <c r="H128" s="7">
        <f t="shared" si="10"/>
        <v>0</v>
      </c>
      <c r="I128" s="3">
        <v>31</v>
      </c>
      <c r="J128" s="26">
        <f t="shared" si="11"/>
        <v>0</v>
      </c>
      <c r="K128" s="16"/>
      <c r="L128" s="34"/>
      <c r="T128" s="2"/>
      <c r="U128" s="2"/>
    </row>
    <row r="129" spans="1:21" ht="12.75">
      <c r="A129">
        <v>110</v>
      </c>
      <c r="B129" s="24">
        <v>45169</v>
      </c>
      <c r="C129" s="5">
        <f t="shared" si="12"/>
        <v>1700004</v>
      </c>
      <c r="D129" s="7">
        <v>150000</v>
      </c>
      <c r="E129" s="6"/>
      <c r="F129" s="7">
        <f t="shared" si="9"/>
        <v>0</v>
      </c>
      <c r="G129" s="6"/>
      <c r="H129" s="7">
        <f t="shared" si="10"/>
        <v>0</v>
      </c>
      <c r="I129" s="3">
        <v>31</v>
      </c>
      <c r="J129" s="26">
        <f t="shared" si="11"/>
        <v>0</v>
      </c>
      <c r="K129" s="16"/>
      <c r="L129" s="34"/>
      <c r="T129" s="2"/>
      <c r="U129" s="2"/>
    </row>
    <row r="130" spans="1:21" ht="12.75">
      <c r="A130">
        <v>111</v>
      </c>
      <c r="B130" s="24">
        <v>45198</v>
      </c>
      <c r="C130" s="5">
        <f t="shared" si="12"/>
        <v>1550004</v>
      </c>
      <c r="D130" s="7">
        <v>150000</v>
      </c>
      <c r="E130" s="6"/>
      <c r="F130" s="7">
        <f t="shared" si="9"/>
        <v>0</v>
      </c>
      <c r="G130" s="6"/>
      <c r="H130" s="7">
        <f t="shared" si="10"/>
        <v>0</v>
      </c>
      <c r="I130" s="3">
        <v>29</v>
      </c>
      <c r="J130" s="26">
        <f t="shared" si="11"/>
        <v>0</v>
      </c>
      <c r="K130" s="16"/>
      <c r="L130" s="34"/>
      <c r="T130" s="2"/>
      <c r="U130" s="2"/>
    </row>
    <row r="131" spans="1:21" ht="12.75">
      <c r="A131">
        <v>112</v>
      </c>
      <c r="B131" s="24">
        <v>45230</v>
      </c>
      <c r="C131" s="5">
        <f t="shared" si="12"/>
        <v>1400004</v>
      </c>
      <c r="D131" s="7">
        <v>150000</v>
      </c>
      <c r="E131" s="6"/>
      <c r="F131" s="7">
        <f t="shared" si="9"/>
        <v>0</v>
      </c>
      <c r="G131" s="6"/>
      <c r="H131" s="7">
        <f t="shared" si="10"/>
        <v>0</v>
      </c>
      <c r="I131" s="3">
        <v>32</v>
      </c>
      <c r="J131" s="26">
        <f t="shared" si="11"/>
        <v>0</v>
      </c>
      <c r="K131" s="16"/>
      <c r="L131" s="34"/>
      <c r="T131" s="2"/>
      <c r="U131" s="2"/>
    </row>
    <row r="132" spans="1:21" ht="12.75">
      <c r="A132">
        <v>113</v>
      </c>
      <c r="B132" s="24">
        <v>45260</v>
      </c>
      <c r="C132" s="5">
        <f t="shared" si="12"/>
        <v>1250004</v>
      </c>
      <c r="D132" s="7">
        <v>150000</v>
      </c>
      <c r="E132" s="6"/>
      <c r="F132" s="7">
        <f t="shared" si="9"/>
        <v>0</v>
      </c>
      <c r="G132" s="6"/>
      <c r="H132" s="7">
        <f t="shared" si="10"/>
        <v>0</v>
      </c>
      <c r="I132" s="3">
        <v>30</v>
      </c>
      <c r="J132" s="26">
        <f t="shared" si="11"/>
        <v>0</v>
      </c>
      <c r="K132" s="16"/>
      <c r="L132" s="34"/>
      <c r="T132" s="2"/>
      <c r="U132" s="2"/>
    </row>
    <row r="133" spans="1:21" ht="12.75">
      <c r="A133">
        <v>114</v>
      </c>
      <c r="B133" s="24">
        <v>45289</v>
      </c>
      <c r="C133" s="5">
        <f t="shared" si="12"/>
        <v>1100004</v>
      </c>
      <c r="D133" s="7">
        <v>150000</v>
      </c>
      <c r="E133" s="6"/>
      <c r="F133" s="7">
        <f t="shared" si="9"/>
        <v>0</v>
      </c>
      <c r="G133" s="6"/>
      <c r="H133" s="7">
        <f t="shared" si="10"/>
        <v>0</v>
      </c>
      <c r="I133" s="3">
        <v>29</v>
      </c>
      <c r="J133" s="26">
        <f t="shared" si="11"/>
        <v>0</v>
      </c>
      <c r="K133" s="16"/>
      <c r="L133" s="34"/>
      <c r="T133" s="2"/>
      <c r="U133" s="2"/>
    </row>
    <row r="134" spans="1:21" ht="12.75">
      <c r="A134">
        <v>115</v>
      </c>
      <c r="B134" s="35">
        <v>45322</v>
      </c>
      <c r="C134" s="5">
        <f t="shared" si="12"/>
        <v>950004</v>
      </c>
      <c r="D134" s="7">
        <v>79167</v>
      </c>
      <c r="E134" s="6"/>
      <c r="F134" s="7">
        <f t="shared" si="9"/>
        <v>0</v>
      </c>
      <c r="G134" s="6"/>
      <c r="H134" s="7">
        <f t="shared" si="10"/>
        <v>0</v>
      </c>
      <c r="I134" s="36">
        <v>33</v>
      </c>
      <c r="J134" s="26">
        <f t="shared" si="11"/>
        <v>0</v>
      </c>
      <c r="K134" s="16"/>
      <c r="L134" s="34"/>
      <c r="T134" s="2"/>
      <c r="U134" s="2"/>
    </row>
    <row r="135" spans="1:21" ht="12.75">
      <c r="A135">
        <v>116</v>
      </c>
      <c r="B135" s="35">
        <v>45351</v>
      </c>
      <c r="C135" s="5">
        <f t="shared" si="12"/>
        <v>870837</v>
      </c>
      <c r="D135" s="7">
        <v>79167</v>
      </c>
      <c r="E135" s="6"/>
      <c r="F135" s="7">
        <f t="shared" si="9"/>
        <v>0</v>
      </c>
      <c r="G135" s="6"/>
      <c r="H135" s="7">
        <f t="shared" si="10"/>
        <v>0</v>
      </c>
      <c r="I135" s="36">
        <v>29</v>
      </c>
      <c r="J135" s="26">
        <f t="shared" si="11"/>
        <v>0</v>
      </c>
      <c r="K135" s="16"/>
      <c r="L135" s="34"/>
      <c r="T135" s="2"/>
      <c r="U135" s="2"/>
    </row>
    <row r="136" spans="1:21" ht="12.75">
      <c r="A136">
        <v>117</v>
      </c>
      <c r="B136" s="35">
        <v>45380</v>
      </c>
      <c r="C136" s="5">
        <f t="shared" si="12"/>
        <v>791670</v>
      </c>
      <c r="D136" s="7">
        <v>79167</v>
      </c>
      <c r="E136" s="6"/>
      <c r="F136" s="7">
        <f t="shared" si="9"/>
        <v>0</v>
      </c>
      <c r="G136" s="6"/>
      <c r="H136" s="7">
        <f t="shared" si="10"/>
        <v>0</v>
      </c>
      <c r="I136" s="36">
        <v>29</v>
      </c>
      <c r="J136" s="26">
        <f t="shared" si="11"/>
        <v>0</v>
      </c>
      <c r="K136" s="16"/>
      <c r="L136" s="34"/>
      <c r="T136" s="2"/>
      <c r="U136" s="2"/>
    </row>
    <row r="137" spans="1:21" ht="12.75">
      <c r="A137">
        <v>118</v>
      </c>
      <c r="B137" s="35">
        <v>45412</v>
      </c>
      <c r="C137" s="5">
        <f t="shared" si="12"/>
        <v>712503</v>
      </c>
      <c r="D137" s="7">
        <v>79167</v>
      </c>
      <c r="E137" s="6"/>
      <c r="F137" s="7">
        <f t="shared" si="9"/>
        <v>0</v>
      </c>
      <c r="G137" s="6"/>
      <c r="H137" s="7">
        <f t="shared" si="10"/>
        <v>0</v>
      </c>
      <c r="I137" s="36">
        <v>32</v>
      </c>
      <c r="J137" s="26">
        <f t="shared" si="11"/>
        <v>0</v>
      </c>
      <c r="K137" s="16"/>
      <c r="L137" s="34"/>
      <c r="T137" s="2"/>
      <c r="U137" s="2"/>
    </row>
    <row r="138" spans="1:21" ht="12.75">
      <c r="A138">
        <v>119</v>
      </c>
      <c r="B138" s="35">
        <v>45443</v>
      </c>
      <c r="C138" s="5">
        <f t="shared" si="12"/>
        <v>633336</v>
      </c>
      <c r="D138" s="7">
        <v>79167</v>
      </c>
      <c r="E138" s="6"/>
      <c r="F138" s="7">
        <f t="shared" si="9"/>
        <v>0</v>
      </c>
      <c r="G138" s="6"/>
      <c r="H138" s="7">
        <f t="shared" si="10"/>
        <v>0</v>
      </c>
      <c r="I138" s="36">
        <v>31</v>
      </c>
      <c r="J138" s="26">
        <f t="shared" si="11"/>
        <v>0</v>
      </c>
      <c r="K138" s="16"/>
      <c r="L138" s="34"/>
      <c r="T138" s="2"/>
      <c r="U138" s="2"/>
    </row>
    <row r="139" spans="1:21" ht="12.75">
      <c r="A139">
        <v>120</v>
      </c>
      <c r="B139" s="35">
        <v>45471</v>
      </c>
      <c r="C139" s="5">
        <f t="shared" si="12"/>
        <v>554169</v>
      </c>
      <c r="D139" s="7">
        <v>79167</v>
      </c>
      <c r="E139" s="6"/>
      <c r="F139" s="7">
        <f t="shared" si="9"/>
        <v>0</v>
      </c>
      <c r="G139" s="6"/>
      <c r="H139" s="7">
        <f t="shared" si="10"/>
        <v>0</v>
      </c>
      <c r="I139" s="36">
        <v>28</v>
      </c>
      <c r="J139" s="26">
        <f t="shared" si="11"/>
        <v>0</v>
      </c>
      <c r="K139" s="16"/>
      <c r="L139" s="34"/>
      <c r="T139" s="2"/>
      <c r="U139" s="2"/>
    </row>
    <row r="140" spans="1:21" ht="12.75">
      <c r="A140">
        <v>121</v>
      </c>
      <c r="B140" s="35">
        <v>45504</v>
      </c>
      <c r="C140" s="5">
        <f t="shared" si="12"/>
        <v>475002</v>
      </c>
      <c r="D140" s="7">
        <v>79167</v>
      </c>
      <c r="E140" s="6"/>
      <c r="F140" s="7">
        <f t="shared" si="9"/>
        <v>0</v>
      </c>
      <c r="G140" s="6"/>
      <c r="H140" s="7">
        <f t="shared" si="10"/>
        <v>0</v>
      </c>
      <c r="I140" s="36">
        <v>33</v>
      </c>
      <c r="J140" s="26">
        <f t="shared" si="11"/>
        <v>0</v>
      </c>
      <c r="K140" s="16"/>
      <c r="L140" s="34"/>
      <c r="T140" s="2"/>
      <c r="U140" s="2"/>
    </row>
    <row r="141" spans="1:21" ht="12.75">
      <c r="A141">
        <v>122</v>
      </c>
      <c r="B141" s="35">
        <v>45534</v>
      </c>
      <c r="C141" s="5">
        <f t="shared" si="12"/>
        <v>395835</v>
      </c>
      <c r="D141" s="7">
        <v>79167</v>
      </c>
      <c r="E141" s="6"/>
      <c r="F141" s="7">
        <f t="shared" si="9"/>
        <v>0</v>
      </c>
      <c r="G141" s="6"/>
      <c r="H141" s="7">
        <f t="shared" si="10"/>
        <v>0</v>
      </c>
      <c r="I141" s="36">
        <v>30</v>
      </c>
      <c r="J141" s="26">
        <f t="shared" si="11"/>
        <v>0</v>
      </c>
      <c r="K141" s="16"/>
      <c r="L141" s="34"/>
      <c r="T141" s="2"/>
      <c r="U141" s="2"/>
    </row>
    <row r="142" spans="1:21" ht="12.75">
      <c r="A142">
        <v>123</v>
      </c>
      <c r="B142" s="35">
        <v>45565</v>
      </c>
      <c r="C142" s="5">
        <f t="shared" si="12"/>
        <v>316668</v>
      </c>
      <c r="D142" s="7">
        <v>79167</v>
      </c>
      <c r="E142" s="6"/>
      <c r="F142" s="7">
        <f t="shared" si="9"/>
        <v>0</v>
      </c>
      <c r="G142" s="6"/>
      <c r="H142" s="7">
        <f t="shared" si="10"/>
        <v>0</v>
      </c>
      <c r="I142" s="36">
        <v>31</v>
      </c>
      <c r="J142" s="26">
        <f t="shared" si="11"/>
        <v>0</v>
      </c>
      <c r="K142" s="16"/>
      <c r="L142" s="34"/>
      <c r="T142" s="2"/>
      <c r="U142" s="2"/>
    </row>
    <row r="143" spans="1:21" ht="12.75">
      <c r="A143">
        <v>124</v>
      </c>
      <c r="B143" s="35">
        <v>45596</v>
      </c>
      <c r="C143" s="5">
        <f t="shared" si="12"/>
        <v>237501</v>
      </c>
      <c r="D143" s="7">
        <v>79167</v>
      </c>
      <c r="E143" s="6"/>
      <c r="F143" s="7">
        <f t="shared" si="9"/>
        <v>0</v>
      </c>
      <c r="G143" s="6"/>
      <c r="H143" s="7">
        <f t="shared" si="10"/>
        <v>0</v>
      </c>
      <c r="I143" s="36">
        <v>31</v>
      </c>
      <c r="J143" s="26">
        <f t="shared" si="11"/>
        <v>0</v>
      </c>
      <c r="K143" s="16"/>
      <c r="L143" s="34"/>
      <c r="T143" s="2"/>
      <c r="U143" s="2"/>
    </row>
    <row r="144" spans="1:21" ht="12.75">
      <c r="A144">
        <v>125</v>
      </c>
      <c r="B144" s="35">
        <v>45625</v>
      </c>
      <c r="C144" s="5">
        <f t="shared" si="12"/>
        <v>158334</v>
      </c>
      <c r="D144" s="7">
        <v>79167</v>
      </c>
      <c r="E144" s="6"/>
      <c r="F144" s="7">
        <f t="shared" si="9"/>
        <v>0</v>
      </c>
      <c r="G144" s="6"/>
      <c r="H144" s="7">
        <f t="shared" si="10"/>
        <v>0</v>
      </c>
      <c r="I144" s="36">
        <v>29</v>
      </c>
      <c r="J144" s="26">
        <f t="shared" si="11"/>
        <v>0</v>
      </c>
      <c r="K144" s="16"/>
      <c r="L144" s="34"/>
      <c r="T144" s="2"/>
      <c r="U144" s="2"/>
    </row>
    <row r="145" spans="1:21" ht="12.75">
      <c r="A145">
        <v>126</v>
      </c>
      <c r="B145" s="35">
        <v>45657</v>
      </c>
      <c r="C145" s="5">
        <f t="shared" si="12"/>
        <v>79167</v>
      </c>
      <c r="D145" s="7">
        <v>79167</v>
      </c>
      <c r="E145" s="6"/>
      <c r="F145" s="7">
        <f t="shared" si="9"/>
        <v>0</v>
      </c>
      <c r="G145" s="6"/>
      <c r="H145" s="7">
        <f t="shared" si="10"/>
        <v>0</v>
      </c>
      <c r="I145" s="36">
        <v>32</v>
      </c>
      <c r="J145" s="26">
        <f t="shared" si="11"/>
        <v>0</v>
      </c>
      <c r="K145" s="16"/>
      <c r="L145" s="34"/>
      <c r="T145" s="2"/>
      <c r="U145" s="2"/>
    </row>
    <row r="146" spans="2:21" ht="12.75">
      <c r="B146" s="24"/>
      <c r="C146" s="13"/>
      <c r="D146" s="13">
        <f>SUM(D20:D145)</f>
        <v>10000000</v>
      </c>
      <c r="E146" s="6"/>
      <c r="F146" s="7"/>
      <c r="G146" s="6"/>
      <c r="H146" s="7"/>
      <c r="I146" s="3"/>
      <c r="J146" s="26"/>
      <c r="K146" s="16"/>
      <c r="L146" s="34"/>
      <c r="T146" s="2"/>
      <c r="U146" s="2"/>
    </row>
    <row r="147" spans="2:21" ht="12.75">
      <c r="B147" s="28"/>
      <c r="C147" s="13"/>
      <c r="D147" s="13"/>
      <c r="E147" s="6"/>
      <c r="F147" s="7">
        <f>SUM(F13:F146)</f>
        <v>0</v>
      </c>
      <c r="G147" s="6"/>
      <c r="H147" s="7">
        <f>SUM(H13:H146)</f>
        <v>0</v>
      </c>
      <c r="I147" s="3"/>
      <c r="J147" s="29">
        <f>SUM(J13:J146)</f>
        <v>0</v>
      </c>
      <c r="K147" s="18"/>
      <c r="L147" s="2"/>
      <c r="M147" s="2"/>
      <c r="T147" s="2"/>
      <c r="U147" s="2"/>
    </row>
    <row r="148" spans="2:21" ht="12.75">
      <c r="B148" s="14"/>
      <c r="C148" s="19"/>
      <c r="D148" s="19"/>
      <c r="E148" s="15"/>
      <c r="F148" s="16"/>
      <c r="G148" s="15"/>
      <c r="H148" s="16"/>
      <c r="I148" s="17"/>
      <c r="J148" s="18"/>
      <c r="K148" s="18"/>
      <c r="L148" s="2"/>
      <c r="T148" s="2"/>
      <c r="U148" s="2"/>
    </row>
    <row r="149" spans="2:21" ht="12.75">
      <c r="B149" s="14"/>
      <c r="C149" s="19"/>
      <c r="D149" s="19"/>
      <c r="E149" s="15"/>
      <c r="F149" s="16"/>
      <c r="G149" s="15"/>
      <c r="H149" s="16"/>
      <c r="I149" s="17"/>
      <c r="J149" s="18"/>
      <c r="K149" s="18"/>
      <c r="L149" s="2"/>
      <c r="T149" s="2"/>
      <c r="U149" s="2"/>
    </row>
    <row r="150" spans="2:21" ht="12.75">
      <c r="B150" s="14"/>
      <c r="C150" s="19"/>
      <c r="D150" s="19"/>
      <c r="E150" s="15"/>
      <c r="F150" s="16"/>
      <c r="G150" s="15"/>
      <c r="H150" s="16"/>
      <c r="I150" s="17"/>
      <c r="J150" s="18"/>
      <c r="K150" s="18"/>
      <c r="L150" s="2"/>
      <c r="T150" s="2"/>
      <c r="U150" s="2"/>
    </row>
    <row r="151" spans="2:21" ht="12.75">
      <c r="B151" s="14"/>
      <c r="C151" s="19"/>
      <c r="D151" s="19"/>
      <c r="E151" s="15"/>
      <c r="F151" s="16"/>
      <c r="G151" s="15"/>
      <c r="H151" s="16"/>
      <c r="I151" s="17"/>
      <c r="J151" s="18"/>
      <c r="K151" s="18"/>
      <c r="L151" s="2"/>
      <c r="T151" s="2"/>
      <c r="U151" s="2"/>
    </row>
    <row r="152" spans="2:21" ht="12.75">
      <c r="B152" s="4"/>
      <c r="C152" s="19"/>
      <c r="D152" s="19"/>
      <c r="T152" s="2"/>
      <c r="U152" s="2"/>
    </row>
    <row r="153" spans="2:21" ht="12.75">
      <c r="B153" s="4"/>
      <c r="C153" s="19"/>
      <c r="D153" s="19"/>
      <c r="I153" s="9" t="s">
        <v>11</v>
      </c>
      <c r="J153" s="11"/>
      <c r="K153" s="11"/>
      <c r="L153" s="8">
        <f>SUM(J13:J146)</f>
        <v>0</v>
      </c>
      <c r="N153" s="8"/>
      <c r="T153" s="2"/>
      <c r="U153" s="2"/>
    </row>
    <row r="154" spans="2:21" ht="12.75">
      <c r="B154" s="4"/>
      <c r="C154" s="19"/>
      <c r="D154" s="19"/>
      <c r="I154" s="1" t="s">
        <v>12</v>
      </c>
      <c r="J154" s="10">
        <v>0.005</v>
      </c>
      <c r="K154" s="10"/>
      <c r="L154" s="8">
        <v>0</v>
      </c>
      <c r="N154" s="8"/>
      <c r="T154" s="2"/>
      <c r="U154" s="2"/>
    </row>
    <row r="155" spans="2:21" ht="12.75">
      <c r="B155" s="4"/>
      <c r="C155" s="19"/>
      <c r="D155" s="19"/>
      <c r="I155" s="1" t="s">
        <v>13</v>
      </c>
      <c r="J155" s="8"/>
      <c r="K155" s="8"/>
      <c r="L155" s="8">
        <f>SUM(L153:L154)</f>
        <v>0</v>
      </c>
      <c r="N155" s="8"/>
      <c r="T155" s="2"/>
      <c r="U155" s="2"/>
    </row>
    <row r="156" spans="2:21" ht="12.75">
      <c r="B156" s="4"/>
      <c r="C156" s="19"/>
      <c r="D156" s="19"/>
      <c r="T156" s="2"/>
      <c r="U156" s="2"/>
    </row>
    <row r="157" spans="2:21" ht="12.75">
      <c r="B157" s="4"/>
      <c r="C157" s="19"/>
      <c r="D157" s="19"/>
      <c r="T157" s="2"/>
      <c r="U157" s="2"/>
    </row>
    <row r="158" spans="2:21" ht="12.75">
      <c r="B158" s="4"/>
      <c r="C158" s="19"/>
      <c r="D158" s="19"/>
      <c r="N158" s="2"/>
      <c r="T158" s="2"/>
      <c r="U158" s="2"/>
    </row>
    <row r="159" spans="2:21" ht="18">
      <c r="B159" s="30"/>
      <c r="C159" s="31"/>
      <c r="D159" s="31"/>
      <c r="E159" s="32"/>
      <c r="F159" s="32"/>
      <c r="G159" s="32"/>
      <c r="T159" s="2"/>
      <c r="U159" s="2"/>
    </row>
    <row r="160" spans="2:21" ht="18">
      <c r="B160" s="30"/>
      <c r="C160" s="31"/>
      <c r="D160" s="31"/>
      <c r="E160" s="32"/>
      <c r="F160" s="32"/>
      <c r="G160" s="32"/>
      <c r="T160" s="2"/>
      <c r="U160" s="2"/>
    </row>
    <row r="161" spans="2:21" ht="18">
      <c r="B161" s="30"/>
      <c r="C161" s="31"/>
      <c r="D161" s="31"/>
      <c r="E161" s="32"/>
      <c r="F161" s="32"/>
      <c r="G161" s="32"/>
      <c r="T161" s="2"/>
      <c r="U161" s="2"/>
    </row>
    <row r="162" spans="2:21" ht="18">
      <c r="B162" s="32"/>
      <c r="C162" s="31"/>
      <c r="D162" s="31"/>
      <c r="E162" s="32"/>
      <c r="F162" s="32"/>
      <c r="G162" s="32"/>
      <c r="T162" s="2"/>
      <c r="U162" s="2"/>
    </row>
    <row r="163" spans="20:21" ht="12.75">
      <c r="T163" s="2"/>
      <c r="U163" s="2"/>
    </row>
    <row r="164" spans="20:21" ht="12.75">
      <c r="T164" s="2"/>
      <c r="U164" s="2"/>
    </row>
    <row r="165" spans="20:21" ht="12.75">
      <c r="T165" s="2"/>
      <c r="U165" s="2"/>
    </row>
    <row r="166" spans="20:21" ht="12.75">
      <c r="T166" s="2"/>
      <c r="U166" s="2"/>
    </row>
    <row r="167" spans="20:21" ht="12.75">
      <c r="T167" s="2"/>
      <c r="U167" s="2"/>
    </row>
    <row r="168" spans="20:21" ht="12.75">
      <c r="T168" s="2"/>
      <c r="U168" s="2"/>
    </row>
    <row r="169" spans="20:21" ht="12.75">
      <c r="T169" s="2"/>
      <c r="U169" s="2"/>
    </row>
    <row r="170" spans="20:21" ht="12.75">
      <c r="T170" s="2"/>
      <c r="U170" s="2"/>
    </row>
    <row r="171" spans="20:21" ht="12.75">
      <c r="T171" s="2"/>
      <c r="U171" s="2"/>
    </row>
    <row r="172" spans="20:21" ht="12.75">
      <c r="T172" s="2"/>
      <c r="U172" s="2"/>
    </row>
    <row r="173" spans="20:21" ht="12.75">
      <c r="T173" s="2"/>
      <c r="U173" s="2"/>
    </row>
    <row r="174" spans="20:21" ht="12.75">
      <c r="T174" s="2"/>
      <c r="U174" s="2"/>
    </row>
    <row r="175" spans="20:21" ht="12.75">
      <c r="T175" s="2"/>
      <c r="U175" s="2"/>
    </row>
    <row r="176" spans="20:21" ht="12.75">
      <c r="T176" s="2"/>
      <c r="U176" s="2"/>
    </row>
    <row r="177" spans="20:21" ht="12.75">
      <c r="T177" s="2"/>
      <c r="U177" s="2"/>
    </row>
    <row r="178" spans="20:21" ht="12.75">
      <c r="T178" s="2"/>
      <c r="U178" s="2"/>
    </row>
    <row r="179" spans="20:21" ht="12.75">
      <c r="T179" s="2"/>
      <c r="U179" s="2"/>
    </row>
  </sheetData>
  <sheetProtection/>
  <printOptions/>
  <pageMargins left="0.75" right="0.75" top="1" bottom="1" header="0.5" footer="0.5"/>
  <pageSetup horizontalDpi="300" verticalDpi="300" orientation="landscape" paperSize="9" scale="92" r:id="rId1"/>
  <rowBreaks count="3" manualBreakCount="3">
    <brk id="36" max="9" man="1"/>
    <brk id="108" max="9" man="1"/>
    <brk id="1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</dc:creator>
  <cp:keywords/>
  <dc:description/>
  <cp:lastModifiedBy>f06</cp:lastModifiedBy>
  <cp:lastPrinted>2022-12-07T14:36:20Z</cp:lastPrinted>
  <dcterms:created xsi:type="dcterms:W3CDTF">2010-06-08T13:48:44Z</dcterms:created>
  <dcterms:modified xsi:type="dcterms:W3CDTF">2013-06-03T10:18:28Z</dcterms:modified>
  <cp:category/>
  <cp:version/>
  <cp:contentType/>
  <cp:contentStatus/>
</cp:coreProperties>
</file>